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moreno\Documents\PRESUPUESTO\PRESUPUESTO_2020\"/>
    </mc:Choice>
  </mc:AlternateContent>
  <bookViews>
    <workbookView xWindow="240" yWindow="120" windowWidth="18060" windowHeight="7050" firstSheet="1" activeTab="1"/>
  </bookViews>
  <sheets>
    <sheet name="REP_EPG034_EjecucionPresupuesta" sheetId="1" state="hidden" r:id="rId1"/>
    <sheet name="31 ENERO 2020" sheetId="2" r:id="rId2"/>
  </sheets>
  <definedNames>
    <definedName name="_xlnm.Print_Area" localSheetId="1">'31 ENERO 2020'!$A$1:$O$33</definedName>
  </definedNames>
  <calcPr calcId="152511"/>
</workbook>
</file>

<file path=xl/calcChain.xml><?xml version="1.0" encoding="utf-8"?>
<calcChain xmlns="http://schemas.openxmlformats.org/spreadsheetml/2006/main">
  <c r="O33" i="2" l="1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D32" i="2"/>
  <c r="E32" i="2"/>
  <c r="F32" i="2"/>
  <c r="G32" i="2"/>
  <c r="H32" i="2"/>
  <c r="I32" i="2"/>
  <c r="J32" i="2"/>
  <c r="L32" i="2"/>
  <c r="M32" i="2"/>
  <c r="N32" i="2"/>
  <c r="C32" i="2"/>
  <c r="C23" i="2" l="1"/>
  <c r="C18" i="2"/>
  <c r="D16" i="2"/>
  <c r="E16" i="2"/>
  <c r="C16" i="2"/>
  <c r="D10" i="2"/>
  <c r="E10" i="2"/>
  <c r="F10" i="2"/>
  <c r="G10" i="2"/>
  <c r="H10" i="2"/>
  <c r="I10" i="2"/>
  <c r="J10" i="2"/>
  <c r="L10" i="2"/>
  <c r="M10" i="2"/>
  <c r="N10" i="2"/>
  <c r="C10" i="2"/>
  <c r="G8" i="2"/>
  <c r="F8" i="2"/>
  <c r="D8" i="2"/>
  <c r="E8" i="2"/>
  <c r="C8" i="2"/>
  <c r="E24" i="2" l="1"/>
  <c r="E33" i="2" s="1"/>
  <c r="D24" i="2"/>
  <c r="D33" i="2" s="1"/>
  <c r="C24" i="2"/>
  <c r="C33" i="2" s="1"/>
  <c r="G23" i="2"/>
  <c r="H23" i="2"/>
  <c r="I23" i="2"/>
  <c r="J23" i="2"/>
  <c r="L23" i="2"/>
  <c r="M23" i="2"/>
  <c r="N23" i="2"/>
  <c r="G18" i="2"/>
  <c r="H18" i="2"/>
  <c r="I18" i="2"/>
  <c r="J18" i="2"/>
  <c r="L18" i="2"/>
  <c r="M18" i="2"/>
  <c r="N18" i="2"/>
  <c r="G16" i="2"/>
  <c r="H16" i="2"/>
  <c r="I16" i="2"/>
  <c r="J16" i="2"/>
  <c r="L16" i="2"/>
  <c r="M16" i="2"/>
  <c r="N16" i="2"/>
  <c r="H8" i="2"/>
  <c r="I8" i="2"/>
  <c r="J8" i="2"/>
  <c r="L8" i="2"/>
  <c r="M8" i="2"/>
  <c r="N8" i="2"/>
  <c r="F23" i="2"/>
  <c r="F18" i="2"/>
  <c r="F16" i="2"/>
  <c r="F24" i="2" l="1"/>
  <c r="F33" i="2" s="1"/>
  <c r="L24" i="2"/>
  <c r="L33" i="2" s="1"/>
  <c r="H24" i="2"/>
  <c r="H33" i="2" s="1"/>
  <c r="J24" i="2"/>
  <c r="J33" i="2" s="1"/>
  <c r="I24" i="2"/>
  <c r="I33" i="2" s="1"/>
  <c r="G24" i="2"/>
  <c r="G33" i="2" s="1"/>
  <c r="N24" i="2"/>
  <c r="N33" i="2" s="1"/>
  <c r="M24" i="2"/>
  <c r="M33" i="2" s="1"/>
</calcChain>
</file>

<file path=xl/sharedStrings.xml><?xml version="1.0" encoding="utf-8"?>
<sst xmlns="http://schemas.openxmlformats.org/spreadsheetml/2006/main" count="505" uniqueCount="118">
  <si>
    <t>Año Fiscal:</t>
  </si>
  <si>
    <t/>
  </si>
  <si>
    <t>Vigencia:</t>
  </si>
  <si>
    <t>Actual</t>
  </si>
  <si>
    <t>Periodo:</t>
  </si>
  <si>
    <t>Enero-Enero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</si>
  <si>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</si>
  <si>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</si>
  <si>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</si>
  <si>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</si>
  <si>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</si>
  <si>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</si>
  <si>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</si>
  <si>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</si>
  <si>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</si>
  <si>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</si>
  <si>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</si>
  <si>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</si>
  <si>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</si>
  <si>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</si>
  <si>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</si>
  <si>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</si>
  <si>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</si>
  <si>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</si>
  <si>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</si>
  <si>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</si>
  <si>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</si>
  <si>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</si>
  <si>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</si>
  <si>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</si>
  <si>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</si>
  <si>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</si>
  <si>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</si>
  <si>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25-01-01</t>
  </si>
  <si>
    <t>PROCURADURIA GENERAL DE LA NACIÓN - GESTION GENERAL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</si>
  <si>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</si>
  <si>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</si>
  <si>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</si>
  <si>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</si>
  <si>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</si>
  <si>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</si>
  <si>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</si>
  <si>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</si>
  <si>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</si>
  <si>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</si>
  <si>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</si>
  <si>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</si>
  <si>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</si>
  <si>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A-02-02</t>
  </si>
  <si>
    <t>ADQUISICIONES DIFERENTES DE ACTIVOS</t>
  </si>
  <si>
    <t>A-03-03-01-053</t>
  </si>
  <si>
    <t>053</t>
  </si>
  <si>
    <t>FONDO DE PROTECCIÓN DE JUSTICIA. DECRETO 1890/99 Y DECRETO 200/03</t>
  </si>
  <si>
    <t>A-03-03-01-999</t>
  </si>
  <si>
    <t>999</t>
  </si>
  <si>
    <t>OTRAS TRANSFERENCIAS - DISTRIBUCIÓN PREVIO CONCEPTO DGPPN</t>
  </si>
  <si>
    <t>A-03-04-02-012</t>
  </si>
  <si>
    <t>04</t>
  </si>
  <si>
    <t>012</t>
  </si>
  <si>
    <t>INCAPACIDADES Y LICENCIAS DE MATERNIDAD Y PATERNIDAD (NO DE PENSIONES)</t>
  </si>
  <si>
    <t>A-03-10-01-001</t>
  </si>
  <si>
    <t>001</t>
  </si>
  <si>
    <t>SENTENCIAS</t>
  </si>
  <si>
    <t>A-03-10-01-002</t>
  </si>
  <si>
    <t>002</t>
  </si>
  <si>
    <t>CONCILIACIONES</t>
  </si>
  <si>
    <t>A-07-01</t>
  </si>
  <si>
    <t>07</t>
  </si>
  <si>
    <t>CESANTÍAS</t>
  </si>
  <si>
    <t>A-08-01</t>
  </si>
  <si>
    <t>08</t>
  </si>
  <si>
    <t>IMPUESTOS</t>
  </si>
  <si>
    <t>A-08-03</t>
  </si>
  <si>
    <t>TASAS Y DERECHOS ADMINISTRATIVOS</t>
  </si>
  <si>
    <t>A-08-04-01</t>
  </si>
  <si>
    <t>11</t>
  </si>
  <si>
    <t>SSF</t>
  </si>
  <si>
    <t>CUOTA DE FISCALIZACIÓN Y AUDITAJE</t>
  </si>
  <si>
    <t>A-08-04-04</t>
  </si>
  <si>
    <t>CONTRIBUCION DE VALORIZACION MUNICIPAL</t>
  </si>
  <si>
    <t>C-2503-1000-2</t>
  </si>
  <si>
    <t>C</t>
  </si>
  <si>
    <t>2503</t>
  </si>
  <si>
    <t>1000</t>
  </si>
  <si>
    <t>2</t>
  </si>
  <si>
    <t>IMPLEMENTACIÓN DE LA ESTRATEGIA ANTICORRUPCIÓN DE LA PROCURADURÍA GENERAL DE LA NACIÓN A NIVEL  NACIONAL</t>
  </si>
  <si>
    <t>C-2504-1000-1</t>
  </si>
  <si>
    <t>2504</t>
  </si>
  <si>
    <t>1</t>
  </si>
  <si>
    <t>14</t>
  </si>
  <si>
    <t>FORTALECIMIENTO DE LA PROCURADURÍA GENERAL DE LA NACIÓN PARA EL EJERCICIO DEL CONTROL PÚBLICO  NACIONAL</t>
  </si>
  <si>
    <t>C-2599-1000-5</t>
  </si>
  <si>
    <t>2599</t>
  </si>
  <si>
    <t>5</t>
  </si>
  <si>
    <t>MEJORAMIENTO DE LA GESTIÓN INSTITUCIONAL DE LA PROCURADURÍA GENERAL DE LA NACIÓN A NIVEL  NACIONAL</t>
  </si>
  <si>
    <t>C-2599-1000-6</t>
  </si>
  <si>
    <t>6</t>
  </si>
  <si>
    <t>MANTENIMIENTO DE SEDES DE LA PROCURADURIA GENERAL DE LA NACIÓN -  NACIONAL</t>
  </si>
  <si>
    <t>C-2599-1000-7</t>
  </si>
  <si>
    <t>7</t>
  </si>
  <si>
    <t>ACTUALIZACIÓN DE LA PLATAFORMA TECNOLÓGICA DE LA PROCURADURÍA GENERAL DE LA NACIÓN -    NACIONAL</t>
  </si>
  <si>
    <t>C-2599-1000-8</t>
  </si>
  <si>
    <t>8</t>
  </si>
  <si>
    <t>MEJORAMIENTO DE LA GESTIÓN DOCUMENTAL Y DIGITALIZACIÓN DEL FONDO DOCUMENTAL DE  LA PROCURADURÍA GENERAL DE LA NACIÓN A NIVEL   NACIONAL</t>
  </si>
  <si>
    <t>C-2599-1000-9</t>
  </si>
  <si>
    <t>9</t>
  </si>
  <si>
    <t>ADECUACIÓN Y DOTACIÓN DE LA INFRAESTRUCTURA FÍSICA ASOCIADA A LA IMPLEMENTACIÓN DE SALAS DE AUDIENCIA Y CONFERENCIA DE LA PROCURADURÍA GENERAL DE LA NACIÓN EN LAS PROCURADURÍAS REGIONALES Y PROVINCIALES DEL TERRITORIO   NACIONAL</t>
  </si>
  <si>
    <t>Entidad:</t>
  </si>
  <si>
    <t>Corte:</t>
  </si>
  <si>
    <t>GASTOS DE PERSONAL</t>
  </si>
  <si>
    <t>ADQUISICION DE BIENES Y SERVICIOS</t>
  </si>
  <si>
    <t>TRANSFERENCIAS CORRIENTES</t>
  </si>
  <si>
    <t>DISMINUCIÓN DE PASIVOS</t>
  </si>
  <si>
    <t>TRIBUTOS, MULTAS, SANCIONES E INTERESES</t>
  </si>
  <si>
    <t>FUNCIONAMIENTO</t>
  </si>
  <si>
    <t>%</t>
  </si>
  <si>
    <t>INVERSIÓN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</si>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</sst>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[$-1240A]&quot;$&quot;\ #,##0.00;\(&quot;$&quot;\ #,##0.00\)"/>
    <numFmt numFmtId="166" formatCode="_-* #,##0.00_-;\-* #,##0.00_-;_-* &quot;-&quot;_-;_-@_-"/>
  </numFmts>
  <fonts count="9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4">
    <xf numFmtId="0" fontId="0" fillId="0" borderId="0"/>
    <xf numFmtId="41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29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0" fontId="4" fillId="0" borderId="1" xfId="0" applyNumberFormat="1" applyFont="1" applyFill="1" applyBorder="1" applyAlignment="1">
      <alignment horizontal="right" vertical="center" wrapText="1" readingOrder="1"/>
    </xf>
    <xf numFmtId="0" fontId="6" fillId="0" borderId="1" xfId="0" applyNumberFormat="1" applyFont="1" applyFill="1" applyBorder="1" applyAlignment="1">
      <alignment vertical="center" wrapText="1" readingOrder="1"/>
    </xf>
    <xf numFmtId="0" fontId="6" fillId="0" borderId="1" xfId="0" applyNumberFormat="1" applyFont="1" applyFill="1" applyBorder="1" applyAlignment="1">
      <alignment horizontal="left" vertical="center" wrapText="1" readingOrder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/>
    <xf numFmtId="166" fontId="6" fillId="0" borderId="1" xfId="1" applyNumberFormat="1" applyFont="1" applyFill="1" applyBorder="1" applyAlignment="1">
      <alignment horizontal="right" vertical="center" wrapText="1" readingOrder="1"/>
    </xf>
    <xf numFmtId="0" fontId="7" fillId="0" borderId="0" xfId="2" applyNumberFormat="1" applyFont="1" applyFill="1" applyBorder="1" applyAlignment="1">
      <alignment vertical="center" wrapText="1" readingOrder="1"/>
    </xf>
    <xf numFmtId="0" fontId="7" fillId="0" borderId="0" xfId="2" applyNumberFormat="1" applyFont="1" applyFill="1" applyBorder="1" applyAlignment="1">
      <alignment horizontal="left" vertical="center" readingOrder="1"/>
    </xf>
    <xf numFmtId="0" fontId="7" fillId="0" borderId="0" xfId="0" applyNumberFormat="1" applyFont="1" applyFill="1" applyBorder="1" applyAlignment="1">
      <alignment vertical="center" readingOrder="1"/>
    </xf>
    <xf numFmtId="15" fontId="7" fillId="0" borderId="0" xfId="0" applyNumberFormat="1" applyFont="1" applyFill="1" applyBorder="1" applyAlignment="1">
      <alignment horizontal="left" vertical="center" readingOrder="1"/>
    </xf>
    <xf numFmtId="0" fontId="7" fillId="2" borderId="1" xfId="0" applyNumberFormat="1" applyFont="1" applyFill="1" applyBorder="1" applyAlignment="1">
      <alignment horizontal="right" vertical="center" wrapText="1" readingOrder="1"/>
    </xf>
    <xf numFmtId="166" fontId="7" fillId="2" borderId="1" xfId="1" applyNumberFormat="1" applyFont="1" applyFill="1" applyBorder="1" applyAlignment="1">
      <alignment horizontal="right" vertical="center" wrapText="1" readingOrder="1"/>
    </xf>
    <xf numFmtId="0" fontId="7" fillId="2" borderId="1" xfId="0" applyNumberFormat="1" applyFont="1" applyFill="1" applyBorder="1" applyAlignment="1">
      <alignment horizontal="center" vertical="center" wrapText="1" readingOrder="1"/>
    </xf>
    <xf numFmtId="0" fontId="7" fillId="2" borderId="1" xfId="0" applyNumberFormat="1" applyFont="1" applyFill="1" applyBorder="1" applyAlignment="1">
      <alignment vertical="center" wrapText="1" readingOrder="1"/>
    </xf>
    <xf numFmtId="0" fontId="6" fillId="3" borderId="1" xfId="0" applyNumberFormat="1" applyFont="1" applyFill="1" applyBorder="1" applyAlignment="1">
      <alignment vertical="center" wrapText="1" readingOrder="1"/>
    </xf>
    <xf numFmtId="0" fontId="7" fillId="3" borderId="1" xfId="0" applyNumberFormat="1" applyFont="1" applyFill="1" applyBorder="1" applyAlignment="1">
      <alignment horizontal="right" vertical="center" wrapText="1" readingOrder="1"/>
    </xf>
    <xf numFmtId="166" fontId="7" fillId="3" borderId="1" xfId="1" applyNumberFormat="1" applyFont="1" applyFill="1" applyBorder="1" applyAlignment="1">
      <alignment horizontal="right" vertical="center" wrapText="1" readingOrder="1"/>
    </xf>
    <xf numFmtId="10" fontId="6" fillId="0" borderId="1" xfId="3" applyNumberFormat="1" applyFont="1" applyFill="1" applyBorder="1" applyAlignment="1">
      <alignment horizontal="right" vertical="center" wrapText="1" readingOrder="1"/>
    </xf>
    <xf numFmtId="10" fontId="7" fillId="2" borderId="1" xfId="3" applyNumberFormat="1" applyFont="1" applyFill="1" applyBorder="1" applyAlignment="1">
      <alignment horizontal="right" vertical="center" wrapText="1" readingOrder="1"/>
    </xf>
    <xf numFmtId="10" fontId="7" fillId="3" borderId="1" xfId="3" applyNumberFormat="1" applyFont="1" applyFill="1" applyBorder="1" applyAlignment="1">
      <alignment horizontal="right" vertical="center" wrapText="1" readingOrder="1"/>
    </xf>
  </cellXfs>
  <cellStyles count="4">
    <cellStyle name="Millares [0]" xfId="1" builtinId="6"/>
    <cellStyle name="Normal" xfId="0" builtinId="0"/>
    <cellStyle name="Normal 2" xfId="2"/>
    <cellStyle name="Porcentaje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showGridLines="0" topLeftCell="A4" workbookViewId="0">
      <selection activeCell="Y5" sqref="Y5:Y19"/>
    </sheetView>
  </sheetViews>
  <sheetFormatPr baseColWidth="10" defaultRowHeight="15" x14ac:dyDescent="0.25"/>
  <cols>
    <col min="1" max="1" width="13.42578125" customWidth="1"/>
    <col min="2" max="2" width="27" customWidth="1"/>
    <col min="3" max="3" width="12.140625" bestFit="1" customWidth="1"/>
    <col min="4" max="8" width="5.42578125" customWidth="1"/>
    <col min="9" max="11" width="5.42578125" hidden="1" customWidth="1"/>
    <col min="12" max="12" width="7" hidden="1" customWidth="1"/>
    <col min="13" max="13" width="9.5703125" hidden="1" customWidth="1"/>
    <col min="14" max="14" width="4.42578125" bestFit="1" customWidth="1"/>
    <col min="15" max="15" width="3.85546875" bestFit="1" customWidth="1"/>
    <col min="16" max="16" width="27.5703125" customWidth="1"/>
    <col min="17" max="17" width="16.140625" hidden="1" customWidth="1"/>
    <col min="18" max="18" width="16.42578125" hidden="1" customWidth="1"/>
    <col min="19" max="19" width="14" hidden="1" customWidth="1"/>
    <col min="20" max="20" width="16.140625" bestFit="1" customWidth="1"/>
    <col min="21" max="21" width="15.42578125" bestFit="1" customWidth="1"/>
    <col min="22" max="22" width="18.85546875" customWidth="1"/>
    <col min="23" max="23" width="16.140625" hidden="1" customWidth="1"/>
    <col min="24" max="25" width="15.140625" bestFit="1" customWidth="1"/>
    <col min="26" max="26" width="15.140625" hidden="1" customWidth="1"/>
    <col min="27" max="27" width="15.140625" bestFit="1" customWidth="1"/>
    <col min="28" max="28" width="0" hidden="1" customWidth="1"/>
    <col min="29" max="29" width="6.42578125" customWidth="1"/>
  </cols>
  <sheetData>
    <row r="1" spans="1:27" x14ac:dyDescent="0.25">
      <c r="A1" s="1" t="s">
        <v>0</v>
      </c>
      <c r="B1" s="2">
        <v>2020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  <c r="AA1" s="3" t="s">
        <v>1</v>
      </c>
    </row>
    <row r="2" spans="1:27" x14ac:dyDescent="0.25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  <c r="AA2" s="3" t="s">
        <v>1</v>
      </c>
    </row>
    <row r="3" spans="1:27" x14ac:dyDescent="0.25">
      <c r="A3" s="1" t="s">
        <v>4</v>
      </c>
      <c r="B3" s="1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  <c r="AA3" s="3" t="s">
        <v>1</v>
      </c>
    </row>
    <row r="4" spans="1:27" ht="24" x14ac:dyDescent="0.25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  <c r="T4" s="1" t="s">
        <v>25</v>
      </c>
      <c r="U4" s="1" t="s">
        <v>26</v>
      </c>
      <c r="V4" s="1" t="s">
        <v>27</v>
      </c>
      <c r="W4" s="1" t="s">
        <v>28</v>
      </c>
      <c r="X4" s="1" t="s">
        <v>29</v>
      </c>
      <c r="Y4" s="1" t="s">
        <v>30</v>
      </c>
      <c r="Z4" s="1" t="s">
        <v>31</v>
      </c>
      <c r="AA4" s="1" t="s">
        <v>32</v>
      </c>
    </row>
    <row r="5" spans="1:27" ht="22.5" x14ac:dyDescent="0.25">
      <c r="A5" s="4" t="s">
        <v>33</v>
      </c>
      <c r="B5" s="5" t="s">
        <v>34</v>
      </c>
      <c r="C5" s="6" t="s">
        <v>35</v>
      </c>
      <c r="D5" s="4" t="s">
        <v>36</v>
      </c>
      <c r="E5" s="4" t="s">
        <v>37</v>
      </c>
      <c r="F5" s="4" t="s">
        <v>37</v>
      </c>
      <c r="G5" s="4" t="s">
        <v>37</v>
      </c>
      <c r="H5" s="4"/>
      <c r="I5" s="4"/>
      <c r="J5" s="4"/>
      <c r="K5" s="4"/>
      <c r="L5" s="4"/>
      <c r="M5" s="4" t="s">
        <v>38</v>
      </c>
      <c r="N5" s="4" t="s">
        <v>39</v>
      </c>
      <c r="O5" s="4" t="s">
        <v>40</v>
      </c>
      <c r="P5" s="5" t="s">
        <v>41</v>
      </c>
      <c r="Q5" s="7">
        <v>416021000000</v>
      </c>
      <c r="R5" s="7">
        <v>0</v>
      </c>
      <c r="S5" s="7">
        <v>0</v>
      </c>
      <c r="T5" s="7">
        <v>416021000000</v>
      </c>
      <c r="U5" s="7">
        <v>0</v>
      </c>
      <c r="V5" s="7">
        <v>416021000000</v>
      </c>
      <c r="W5" s="7">
        <v>0</v>
      </c>
      <c r="X5" s="7">
        <v>32097820489</v>
      </c>
      <c r="Y5" s="7">
        <v>32097820489</v>
      </c>
      <c r="Z5" s="7">
        <v>32097820489</v>
      </c>
      <c r="AA5" s="7">
        <v>32073816686</v>
      </c>
    </row>
    <row r="6" spans="1:27" ht="22.5" x14ac:dyDescent="0.25">
      <c r="A6" s="4" t="s">
        <v>33</v>
      </c>
      <c r="B6" s="5" t="s">
        <v>34</v>
      </c>
      <c r="C6" s="6" t="s">
        <v>42</v>
      </c>
      <c r="D6" s="4" t="s">
        <v>36</v>
      </c>
      <c r="E6" s="4" t="s">
        <v>37</v>
      </c>
      <c r="F6" s="4" t="s">
        <v>37</v>
      </c>
      <c r="G6" s="4" t="s">
        <v>43</v>
      </c>
      <c r="H6" s="4"/>
      <c r="I6" s="4"/>
      <c r="J6" s="4"/>
      <c r="K6" s="4"/>
      <c r="L6" s="4"/>
      <c r="M6" s="4" t="s">
        <v>38</v>
      </c>
      <c r="N6" s="4" t="s">
        <v>39</v>
      </c>
      <c r="O6" s="4" t="s">
        <v>40</v>
      </c>
      <c r="P6" s="5" t="s">
        <v>44</v>
      </c>
      <c r="Q6" s="7">
        <v>140542000000</v>
      </c>
      <c r="R6" s="7">
        <v>0</v>
      </c>
      <c r="S6" s="7">
        <v>0</v>
      </c>
      <c r="T6" s="7">
        <v>140542000000</v>
      </c>
      <c r="U6" s="7">
        <v>0</v>
      </c>
      <c r="V6" s="7">
        <v>140542000000</v>
      </c>
      <c r="W6" s="7">
        <v>0</v>
      </c>
      <c r="X6" s="7">
        <v>9593290070</v>
      </c>
      <c r="Y6" s="7">
        <v>9593290070</v>
      </c>
      <c r="Z6" s="7">
        <v>9464366553</v>
      </c>
      <c r="AA6" s="7">
        <v>8149356153</v>
      </c>
    </row>
    <row r="7" spans="1:27" ht="33.75" x14ac:dyDescent="0.25">
      <c r="A7" s="4" t="s">
        <v>33</v>
      </c>
      <c r="B7" s="5" t="s">
        <v>34</v>
      </c>
      <c r="C7" s="6" t="s">
        <v>45</v>
      </c>
      <c r="D7" s="4" t="s">
        <v>36</v>
      </c>
      <c r="E7" s="4" t="s">
        <v>37</v>
      </c>
      <c r="F7" s="4" t="s">
        <v>37</v>
      </c>
      <c r="G7" s="4" t="s">
        <v>46</v>
      </c>
      <c r="H7" s="4"/>
      <c r="I7" s="4"/>
      <c r="J7" s="4"/>
      <c r="K7" s="4"/>
      <c r="L7" s="4"/>
      <c r="M7" s="4" t="s">
        <v>38</v>
      </c>
      <c r="N7" s="4" t="s">
        <v>39</v>
      </c>
      <c r="O7" s="4" t="s">
        <v>40</v>
      </c>
      <c r="P7" s="5" t="s">
        <v>47</v>
      </c>
      <c r="Q7" s="7">
        <v>68841000000</v>
      </c>
      <c r="R7" s="7">
        <v>0</v>
      </c>
      <c r="S7" s="7">
        <v>0</v>
      </c>
      <c r="T7" s="7">
        <v>68841000000</v>
      </c>
      <c r="U7" s="7">
        <v>0</v>
      </c>
      <c r="V7" s="7">
        <v>68841000000</v>
      </c>
      <c r="W7" s="7">
        <v>0</v>
      </c>
      <c r="X7" s="7">
        <v>1685422005</v>
      </c>
      <c r="Y7" s="7">
        <v>1685422005</v>
      </c>
      <c r="Z7" s="7">
        <v>1685422005</v>
      </c>
      <c r="AA7" s="7">
        <v>1671249716</v>
      </c>
    </row>
    <row r="8" spans="1:27" x14ac:dyDescent="0.25">
      <c r="A8" s="4"/>
      <c r="B8" s="5"/>
      <c r="C8" s="6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5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22.5" x14ac:dyDescent="0.25">
      <c r="A9" s="4" t="s">
        <v>33</v>
      </c>
      <c r="B9" s="5" t="s">
        <v>34</v>
      </c>
      <c r="C9" s="6" t="s">
        <v>48</v>
      </c>
      <c r="D9" s="4" t="s">
        <v>36</v>
      </c>
      <c r="E9" s="4" t="s">
        <v>43</v>
      </c>
      <c r="F9" s="4" t="s">
        <v>43</v>
      </c>
      <c r="G9" s="4"/>
      <c r="H9" s="4"/>
      <c r="I9" s="4"/>
      <c r="J9" s="4"/>
      <c r="K9" s="4"/>
      <c r="L9" s="4"/>
      <c r="M9" s="4" t="s">
        <v>38</v>
      </c>
      <c r="N9" s="4" t="s">
        <v>39</v>
      </c>
      <c r="O9" s="4" t="s">
        <v>40</v>
      </c>
      <c r="P9" s="5" t="s">
        <v>49</v>
      </c>
      <c r="Q9" s="7">
        <v>32878000000</v>
      </c>
      <c r="R9" s="7">
        <v>0</v>
      </c>
      <c r="S9" s="7">
        <v>0</v>
      </c>
      <c r="T9" s="7">
        <v>32878000000</v>
      </c>
      <c r="U9" s="7">
        <v>0</v>
      </c>
      <c r="V9" s="7">
        <v>27620601182.970001</v>
      </c>
      <c r="W9" s="7">
        <v>5257398817.0299997</v>
      </c>
      <c r="X9" s="7">
        <v>20034174495.810001</v>
      </c>
      <c r="Y9" s="7">
        <v>717408314.44000006</v>
      </c>
      <c r="Z9" s="7">
        <v>674740803.29999995</v>
      </c>
      <c r="AA9" s="7">
        <v>540305487.07000005</v>
      </c>
    </row>
    <row r="10" spans="1:27" ht="33.75" x14ac:dyDescent="0.25">
      <c r="A10" s="4" t="s">
        <v>33</v>
      </c>
      <c r="B10" s="5" t="s">
        <v>34</v>
      </c>
      <c r="C10" s="6" t="s">
        <v>50</v>
      </c>
      <c r="D10" s="4" t="s">
        <v>36</v>
      </c>
      <c r="E10" s="4" t="s">
        <v>46</v>
      </c>
      <c r="F10" s="4" t="s">
        <v>46</v>
      </c>
      <c r="G10" s="4" t="s">
        <v>37</v>
      </c>
      <c r="H10" s="4" t="s">
        <v>51</v>
      </c>
      <c r="I10" s="4"/>
      <c r="J10" s="4"/>
      <c r="K10" s="4"/>
      <c r="L10" s="4"/>
      <c r="M10" s="4" t="s">
        <v>38</v>
      </c>
      <c r="N10" s="4" t="s">
        <v>39</v>
      </c>
      <c r="O10" s="4" t="s">
        <v>40</v>
      </c>
      <c r="P10" s="5" t="s">
        <v>52</v>
      </c>
      <c r="Q10" s="7">
        <v>294000000</v>
      </c>
      <c r="R10" s="7">
        <v>0</v>
      </c>
      <c r="S10" s="7">
        <v>0</v>
      </c>
      <c r="T10" s="7">
        <v>294000000</v>
      </c>
      <c r="U10" s="7">
        <v>0</v>
      </c>
      <c r="V10" s="7">
        <v>0</v>
      </c>
      <c r="W10" s="7">
        <v>294000000</v>
      </c>
      <c r="X10" s="7">
        <v>0</v>
      </c>
      <c r="Y10" s="7">
        <v>0</v>
      </c>
      <c r="Z10" s="7">
        <v>0</v>
      </c>
      <c r="AA10" s="7">
        <v>0</v>
      </c>
    </row>
    <row r="11" spans="1:27" ht="33.75" x14ac:dyDescent="0.25">
      <c r="A11" s="4" t="s">
        <v>33</v>
      </c>
      <c r="B11" s="5" t="s">
        <v>34</v>
      </c>
      <c r="C11" s="6" t="s">
        <v>53</v>
      </c>
      <c r="D11" s="4" t="s">
        <v>36</v>
      </c>
      <c r="E11" s="4" t="s">
        <v>46</v>
      </c>
      <c r="F11" s="4" t="s">
        <v>46</v>
      </c>
      <c r="G11" s="4" t="s">
        <v>37</v>
      </c>
      <c r="H11" s="4" t="s">
        <v>54</v>
      </c>
      <c r="I11" s="4"/>
      <c r="J11" s="4"/>
      <c r="K11" s="4"/>
      <c r="L11" s="4"/>
      <c r="M11" s="4" t="s">
        <v>38</v>
      </c>
      <c r="N11" s="4" t="s">
        <v>39</v>
      </c>
      <c r="O11" s="4" t="s">
        <v>40</v>
      </c>
      <c r="P11" s="5" t="s">
        <v>55</v>
      </c>
      <c r="Q11" s="7">
        <v>70000000000</v>
      </c>
      <c r="R11" s="7">
        <v>0</v>
      </c>
      <c r="S11" s="7">
        <v>0</v>
      </c>
      <c r="T11" s="7">
        <v>70000000000</v>
      </c>
      <c r="U11" s="7">
        <v>70000000000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</row>
    <row r="12" spans="1:27" ht="33.75" x14ac:dyDescent="0.25">
      <c r="A12" s="4" t="s">
        <v>33</v>
      </c>
      <c r="B12" s="5" t="s">
        <v>34</v>
      </c>
      <c r="C12" s="6" t="s">
        <v>56</v>
      </c>
      <c r="D12" s="4" t="s">
        <v>36</v>
      </c>
      <c r="E12" s="4" t="s">
        <v>46</v>
      </c>
      <c r="F12" s="4" t="s">
        <v>57</v>
      </c>
      <c r="G12" s="4" t="s">
        <v>43</v>
      </c>
      <c r="H12" s="4" t="s">
        <v>58</v>
      </c>
      <c r="I12" s="4"/>
      <c r="J12" s="4"/>
      <c r="K12" s="4"/>
      <c r="L12" s="4"/>
      <c r="M12" s="4" t="s">
        <v>38</v>
      </c>
      <c r="N12" s="4" t="s">
        <v>39</v>
      </c>
      <c r="O12" s="4" t="s">
        <v>40</v>
      </c>
      <c r="P12" s="5" t="s">
        <v>59</v>
      </c>
      <c r="Q12" s="7">
        <v>1857000000</v>
      </c>
      <c r="R12" s="7">
        <v>0</v>
      </c>
      <c r="S12" s="7">
        <v>0</v>
      </c>
      <c r="T12" s="7">
        <v>1857000000</v>
      </c>
      <c r="U12" s="7">
        <v>0</v>
      </c>
      <c r="V12" s="7">
        <v>1857000000</v>
      </c>
      <c r="W12" s="7">
        <v>0</v>
      </c>
      <c r="X12" s="7">
        <v>50429031</v>
      </c>
      <c r="Y12" s="7">
        <v>50429031</v>
      </c>
      <c r="Z12" s="7">
        <v>50429031</v>
      </c>
      <c r="AA12" s="7">
        <v>50429031</v>
      </c>
    </row>
    <row r="13" spans="1:27" ht="22.5" x14ac:dyDescent="0.25">
      <c r="A13" s="4" t="s">
        <v>33</v>
      </c>
      <c r="B13" s="5" t="s">
        <v>34</v>
      </c>
      <c r="C13" s="6" t="s">
        <v>60</v>
      </c>
      <c r="D13" s="4" t="s">
        <v>36</v>
      </c>
      <c r="E13" s="4" t="s">
        <v>46</v>
      </c>
      <c r="F13" s="4" t="s">
        <v>39</v>
      </c>
      <c r="G13" s="4" t="s">
        <v>37</v>
      </c>
      <c r="H13" s="4" t="s">
        <v>61</v>
      </c>
      <c r="I13" s="4"/>
      <c r="J13" s="4"/>
      <c r="K13" s="4"/>
      <c r="L13" s="4"/>
      <c r="M13" s="4" t="s">
        <v>38</v>
      </c>
      <c r="N13" s="4" t="s">
        <v>39</v>
      </c>
      <c r="O13" s="4" t="s">
        <v>40</v>
      </c>
      <c r="P13" s="5" t="s">
        <v>62</v>
      </c>
      <c r="Q13" s="7">
        <v>5400000000</v>
      </c>
      <c r="R13" s="7">
        <v>0</v>
      </c>
      <c r="S13" s="7">
        <v>0</v>
      </c>
      <c r="T13" s="7">
        <v>5400000000</v>
      </c>
      <c r="U13" s="7">
        <v>0</v>
      </c>
      <c r="V13" s="7">
        <v>234950459.19999999</v>
      </c>
      <c r="W13" s="7">
        <v>5165049540.8000002</v>
      </c>
      <c r="X13" s="7">
        <v>0</v>
      </c>
      <c r="Y13" s="7">
        <v>0</v>
      </c>
      <c r="Z13" s="7">
        <v>0</v>
      </c>
      <c r="AA13" s="7">
        <v>0</v>
      </c>
    </row>
    <row r="14" spans="1:27" ht="22.5" x14ac:dyDescent="0.25">
      <c r="A14" s="4" t="s">
        <v>33</v>
      </c>
      <c r="B14" s="5" t="s">
        <v>34</v>
      </c>
      <c r="C14" s="6" t="s">
        <v>63</v>
      </c>
      <c r="D14" s="4" t="s">
        <v>36</v>
      </c>
      <c r="E14" s="4" t="s">
        <v>46</v>
      </c>
      <c r="F14" s="4" t="s">
        <v>39</v>
      </c>
      <c r="G14" s="4" t="s">
        <v>37</v>
      </c>
      <c r="H14" s="4" t="s">
        <v>64</v>
      </c>
      <c r="I14" s="4"/>
      <c r="J14" s="4"/>
      <c r="K14" s="4"/>
      <c r="L14" s="4"/>
      <c r="M14" s="4" t="s">
        <v>38</v>
      </c>
      <c r="N14" s="4" t="s">
        <v>39</v>
      </c>
      <c r="O14" s="4" t="s">
        <v>40</v>
      </c>
      <c r="P14" s="5" t="s">
        <v>65</v>
      </c>
      <c r="Q14" s="7">
        <v>4314000000</v>
      </c>
      <c r="R14" s="7">
        <v>0</v>
      </c>
      <c r="S14" s="7">
        <v>0</v>
      </c>
      <c r="T14" s="7">
        <v>4314000000</v>
      </c>
      <c r="U14" s="7">
        <v>0</v>
      </c>
      <c r="V14" s="7">
        <v>0</v>
      </c>
      <c r="W14" s="7">
        <v>4314000000</v>
      </c>
      <c r="X14" s="7">
        <v>0</v>
      </c>
      <c r="Y14" s="7">
        <v>0</v>
      </c>
      <c r="Z14" s="7">
        <v>0</v>
      </c>
      <c r="AA14" s="7">
        <v>0</v>
      </c>
    </row>
    <row r="15" spans="1:27" ht="22.5" x14ac:dyDescent="0.25">
      <c r="A15" s="4" t="s">
        <v>33</v>
      </c>
      <c r="B15" s="5" t="s">
        <v>34</v>
      </c>
      <c r="C15" s="6" t="s">
        <v>66</v>
      </c>
      <c r="D15" s="4" t="s">
        <v>36</v>
      </c>
      <c r="E15" s="4" t="s">
        <v>67</v>
      </c>
      <c r="F15" s="4" t="s">
        <v>37</v>
      </c>
      <c r="G15" s="4"/>
      <c r="H15" s="4"/>
      <c r="I15" s="4"/>
      <c r="J15" s="4"/>
      <c r="K15" s="4"/>
      <c r="L15" s="4"/>
      <c r="M15" s="4" t="s">
        <v>38</v>
      </c>
      <c r="N15" s="4" t="s">
        <v>39</v>
      </c>
      <c r="O15" s="4" t="s">
        <v>40</v>
      </c>
      <c r="P15" s="5" t="s">
        <v>68</v>
      </c>
      <c r="Q15" s="7">
        <v>2137000000</v>
      </c>
      <c r="R15" s="7">
        <v>0</v>
      </c>
      <c r="S15" s="7">
        <v>0</v>
      </c>
      <c r="T15" s="7">
        <v>2137000000</v>
      </c>
      <c r="U15" s="7">
        <v>0</v>
      </c>
      <c r="V15" s="7">
        <v>2137000000</v>
      </c>
      <c r="W15" s="7">
        <v>0</v>
      </c>
      <c r="X15" s="7">
        <v>36078150</v>
      </c>
      <c r="Y15" s="7">
        <v>36078150</v>
      </c>
      <c r="Z15" s="7">
        <v>36078150</v>
      </c>
      <c r="AA15" s="7">
        <v>1077551</v>
      </c>
    </row>
    <row r="16" spans="1:27" ht="22.5" x14ac:dyDescent="0.25">
      <c r="A16" s="4" t="s">
        <v>33</v>
      </c>
      <c r="B16" s="5" t="s">
        <v>34</v>
      </c>
      <c r="C16" s="6" t="s">
        <v>69</v>
      </c>
      <c r="D16" s="4" t="s">
        <v>36</v>
      </c>
      <c r="E16" s="4" t="s">
        <v>70</v>
      </c>
      <c r="F16" s="4" t="s">
        <v>37</v>
      </c>
      <c r="G16" s="4"/>
      <c r="H16" s="4"/>
      <c r="I16" s="4"/>
      <c r="J16" s="4"/>
      <c r="K16" s="4"/>
      <c r="L16" s="4"/>
      <c r="M16" s="4" t="s">
        <v>38</v>
      </c>
      <c r="N16" s="4" t="s">
        <v>39</v>
      </c>
      <c r="O16" s="4" t="s">
        <v>40</v>
      </c>
      <c r="P16" s="5" t="s">
        <v>71</v>
      </c>
      <c r="Q16" s="7">
        <v>970000000</v>
      </c>
      <c r="R16" s="7">
        <v>0</v>
      </c>
      <c r="S16" s="7">
        <v>0</v>
      </c>
      <c r="T16" s="7">
        <v>970000000</v>
      </c>
      <c r="U16" s="7">
        <v>0</v>
      </c>
      <c r="V16" s="7">
        <v>955000000</v>
      </c>
      <c r="W16" s="7">
        <v>15000000</v>
      </c>
      <c r="X16" s="7">
        <v>119134675.11</v>
      </c>
      <c r="Y16" s="7">
        <v>115560586.20999999</v>
      </c>
      <c r="Z16" s="7">
        <v>68937183.909999996</v>
      </c>
      <c r="AA16" s="7">
        <v>15871649.869999999</v>
      </c>
    </row>
    <row r="17" spans="1:27" ht="22.5" x14ac:dyDescent="0.25">
      <c r="A17" s="4" t="s">
        <v>33</v>
      </c>
      <c r="B17" s="5" t="s">
        <v>34</v>
      </c>
      <c r="C17" s="6" t="s">
        <v>72</v>
      </c>
      <c r="D17" s="4" t="s">
        <v>36</v>
      </c>
      <c r="E17" s="4" t="s">
        <v>70</v>
      </c>
      <c r="F17" s="4" t="s">
        <v>46</v>
      </c>
      <c r="G17" s="4"/>
      <c r="H17" s="4"/>
      <c r="I17" s="4"/>
      <c r="J17" s="4"/>
      <c r="K17" s="4"/>
      <c r="L17" s="4"/>
      <c r="M17" s="4" t="s">
        <v>38</v>
      </c>
      <c r="N17" s="4" t="s">
        <v>39</v>
      </c>
      <c r="O17" s="4" t="s">
        <v>40</v>
      </c>
      <c r="P17" s="5" t="s">
        <v>73</v>
      </c>
      <c r="Q17" s="7">
        <v>7000000</v>
      </c>
      <c r="R17" s="7">
        <v>0</v>
      </c>
      <c r="S17" s="7">
        <v>0</v>
      </c>
      <c r="T17" s="7">
        <v>7000000</v>
      </c>
      <c r="U17" s="7">
        <v>0</v>
      </c>
      <c r="V17" s="7">
        <v>5190000</v>
      </c>
      <c r="W17" s="7">
        <v>1810000</v>
      </c>
      <c r="X17" s="7">
        <v>452134.9</v>
      </c>
      <c r="Y17" s="7">
        <v>452134.9</v>
      </c>
      <c r="Z17" s="7">
        <v>452134.9</v>
      </c>
      <c r="AA17" s="7">
        <v>442986.9</v>
      </c>
    </row>
    <row r="18" spans="1:27" ht="22.5" x14ac:dyDescent="0.25">
      <c r="A18" s="4" t="s">
        <v>33</v>
      </c>
      <c r="B18" s="5" t="s">
        <v>34</v>
      </c>
      <c r="C18" s="6" t="s">
        <v>74</v>
      </c>
      <c r="D18" s="4" t="s">
        <v>36</v>
      </c>
      <c r="E18" s="4" t="s">
        <v>70</v>
      </c>
      <c r="F18" s="4" t="s">
        <v>57</v>
      </c>
      <c r="G18" s="4" t="s">
        <v>37</v>
      </c>
      <c r="H18" s="4"/>
      <c r="I18" s="4"/>
      <c r="J18" s="4"/>
      <c r="K18" s="4"/>
      <c r="L18" s="4"/>
      <c r="M18" s="4" t="s">
        <v>38</v>
      </c>
      <c r="N18" s="4" t="s">
        <v>75</v>
      </c>
      <c r="O18" s="4" t="s">
        <v>76</v>
      </c>
      <c r="P18" s="5" t="s">
        <v>77</v>
      </c>
      <c r="Q18" s="7">
        <v>767000000</v>
      </c>
      <c r="R18" s="7">
        <v>0</v>
      </c>
      <c r="S18" s="7">
        <v>0</v>
      </c>
      <c r="T18" s="7">
        <v>767000000</v>
      </c>
      <c r="U18" s="7">
        <v>0</v>
      </c>
      <c r="V18" s="7">
        <v>0</v>
      </c>
      <c r="W18" s="7">
        <v>767000000</v>
      </c>
      <c r="X18" s="7">
        <v>0</v>
      </c>
      <c r="Y18" s="7">
        <v>0</v>
      </c>
      <c r="Z18" s="7">
        <v>0</v>
      </c>
      <c r="AA18" s="7">
        <v>0</v>
      </c>
    </row>
    <row r="19" spans="1:27" ht="22.5" x14ac:dyDescent="0.25">
      <c r="A19" s="4" t="s">
        <v>33</v>
      </c>
      <c r="B19" s="5" t="s">
        <v>34</v>
      </c>
      <c r="C19" s="6" t="s">
        <v>78</v>
      </c>
      <c r="D19" s="4" t="s">
        <v>36</v>
      </c>
      <c r="E19" s="4" t="s">
        <v>70</v>
      </c>
      <c r="F19" s="4" t="s">
        <v>57</v>
      </c>
      <c r="G19" s="4" t="s">
        <v>57</v>
      </c>
      <c r="H19" s="4"/>
      <c r="I19" s="4"/>
      <c r="J19" s="4"/>
      <c r="K19" s="4"/>
      <c r="L19" s="4"/>
      <c r="M19" s="4" t="s">
        <v>38</v>
      </c>
      <c r="N19" s="4" t="s">
        <v>39</v>
      </c>
      <c r="O19" s="4" t="s">
        <v>40</v>
      </c>
      <c r="P19" s="5" t="s">
        <v>79</v>
      </c>
      <c r="Q19" s="7">
        <v>31000000</v>
      </c>
      <c r="R19" s="7">
        <v>0</v>
      </c>
      <c r="S19" s="7">
        <v>0</v>
      </c>
      <c r="T19" s="7">
        <v>31000000</v>
      </c>
      <c r="U19" s="7">
        <v>0</v>
      </c>
      <c r="V19" s="7">
        <v>0</v>
      </c>
      <c r="W19" s="7">
        <v>31000000</v>
      </c>
      <c r="X19" s="7">
        <v>0</v>
      </c>
      <c r="Y19" s="7">
        <v>0</v>
      </c>
      <c r="Z19" s="7">
        <v>0</v>
      </c>
      <c r="AA19" s="7">
        <v>0</v>
      </c>
    </row>
    <row r="20" spans="1:27" ht="56.25" x14ac:dyDescent="0.25">
      <c r="A20" s="4" t="s">
        <v>33</v>
      </c>
      <c r="B20" s="5" t="s">
        <v>34</v>
      </c>
      <c r="C20" s="6" t="s">
        <v>80</v>
      </c>
      <c r="D20" s="4" t="s">
        <v>81</v>
      </c>
      <c r="E20" s="4" t="s">
        <v>82</v>
      </c>
      <c r="F20" s="4" t="s">
        <v>83</v>
      </c>
      <c r="G20" s="4" t="s">
        <v>84</v>
      </c>
      <c r="H20" s="4"/>
      <c r="I20" s="4"/>
      <c r="J20" s="4"/>
      <c r="K20" s="4"/>
      <c r="L20" s="4"/>
      <c r="M20" s="4" t="s">
        <v>38</v>
      </c>
      <c r="N20" s="4" t="s">
        <v>39</v>
      </c>
      <c r="O20" s="4" t="s">
        <v>40</v>
      </c>
      <c r="P20" s="5" t="s">
        <v>85</v>
      </c>
      <c r="Q20" s="7">
        <v>1000000000</v>
      </c>
      <c r="R20" s="7">
        <v>0</v>
      </c>
      <c r="S20" s="7">
        <v>0</v>
      </c>
      <c r="T20" s="7">
        <v>1000000000</v>
      </c>
      <c r="U20" s="7">
        <v>0</v>
      </c>
      <c r="V20" s="7">
        <v>0</v>
      </c>
      <c r="W20" s="7">
        <v>1000000000</v>
      </c>
      <c r="X20" s="7">
        <v>0</v>
      </c>
      <c r="Y20" s="7">
        <v>0</v>
      </c>
      <c r="Z20" s="7">
        <v>0</v>
      </c>
      <c r="AA20" s="7">
        <v>0</v>
      </c>
    </row>
    <row r="21" spans="1:27" ht="45" x14ac:dyDescent="0.25">
      <c r="A21" s="4" t="s">
        <v>33</v>
      </c>
      <c r="B21" s="5" t="s">
        <v>34</v>
      </c>
      <c r="C21" s="6" t="s">
        <v>86</v>
      </c>
      <c r="D21" s="4" t="s">
        <v>81</v>
      </c>
      <c r="E21" s="4" t="s">
        <v>87</v>
      </c>
      <c r="F21" s="4" t="s">
        <v>83</v>
      </c>
      <c r="G21" s="4" t="s">
        <v>88</v>
      </c>
      <c r="H21" s="4"/>
      <c r="I21" s="4"/>
      <c r="J21" s="4"/>
      <c r="K21" s="4"/>
      <c r="L21" s="4"/>
      <c r="M21" s="4" t="s">
        <v>38</v>
      </c>
      <c r="N21" s="4" t="s">
        <v>89</v>
      </c>
      <c r="O21" s="4" t="s">
        <v>40</v>
      </c>
      <c r="P21" s="5" t="s">
        <v>90</v>
      </c>
      <c r="Q21" s="7">
        <v>47631000000</v>
      </c>
      <c r="R21" s="7">
        <v>0</v>
      </c>
      <c r="S21" s="7">
        <v>0</v>
      </c>
      <c r="T21" s="7">
        <v>47631000000</v>
      </c>
      <c r="U21" s="7">
        <v>0</v>
      </c>
      <c r="V21" s="7">
        <v>34537469321.279999</v>
      </c>
      <c r="W21" s="7">
        <v>13093530678.719999</v>
      </c>
      <c r="X21" s="7">
        <v>25671969321.279999</v>
      </c>
      <c r="Y21" s="7">
        <v>0</v>
      </c>
      <c r="Z21" s="7">
        <v>0</v>
      </c>
      <c r="AA21" s="7">
        <v>0</v>
      </c>
    </row>
    <row r="22" spans="1:27" ht="45" x14ac:dyDescent="0.25">
      <c r="A22" s="4" t="s">
        <v>33</v>
      </c>
      <c r="B22" s="5" t="s">
        <v>34</v>
      </c>
      <c r="C22" s="6" t="s">
        <v>91</v>
      </c>
      <c r="D22" s="4" t="s">
        <v>81</v>
      </c>
      <c r="E22" s="4" t="s">
        <v>92</v>
      </c>
      <c r="F22" s="4" t="s">
        <v>83</v>
      </c>
      <c r="G22" s="4" t="s">
        <v>93</v>
      </c>
      <c r="H22" s="4"/>
      <c r="I22" s="4"/>
      <c r="J22" s="4"/>
      <c r="K22" s="4"/>
      <c r="L22" s="4"/>
      <c r="M22" s="4" t="s">
        <v>38</v>
      </c>
      <c r="N22" s="4" t="s">
        <v>39</v>
      </c>
      <c r="O22" s="4" t="s">
        <v>40</v>
      </c>
      <c r="P22" s="5" t="s">
        <v>94</v>
      </c>
      <c r="Q22" s="7">
        <v>2285326026</v>
      </c>
      <c r="R22" s="7">
        <v>0</v>
      </c>
      <c r="S22" s="7">
        <v>0</v>
      </c>
      <c r="T22" s="7">
        <v>2285326026</v>
      </c>
      <c r="U22" s="7">
        <v>0</v>
      </c>
      <c r="V22" s="7">
        <v>682000000</v>
      </c>
      <c r="W22" s="7">
        <v>1603326026</v>
      </c>
      <c r="X22" s="7">
        <v>0</v>
      </c>
      <c r="Y22" s="7">
        <v>0</v>
      </c>
      <c r="Z22" s="7">
        <v>0</v>
      </c>
      <c r="AA22" s="7">
        <v>0</v>
      </c>
    </row>
    <row r="23" spans="1:27" ht="45" x14ac:dyDescent="0.25">
      <c r="A23" s="4" t="s">
        <v>33</v>
      </c>
      <c r="B23" s="5" t="s">
        <v>34</v>
      </c>
      <c r="C23" s="6" t="s">
        <v>91</v>
      </c>
      <c r="D23" s="4" t="s">
        <v>81</v>
      </c>
      <c r="E23" s="4" t="s">
        <v>92</v>
      </c>
      <c r="F23" s="4" t="s">
        <v>83</v>
      </c>
      <c r="G23" s="4" t="s">
        <v>93</v>
      </c>
      <c r="H23" s="4"/>
      <c r="I23" s="4"/>
      <c r="J23" s="4"/>
      <c r="K23" s="4"/>
      <c r="L23" s="4"/>
      <c r="M23" s="4" t="s">
        <v>38</v>
      </c>
      <c r="N23" s="4" t="s">
        <v>75</v>
      </c>
      <c r="O23" s="4" t="s">
        <v>40</v>
      </c>
      <c r="P23" s="5" t="s">
        <v>94</v>
      </c>
      <c r="Q23" s="7">
        <v>27192000000</v>
      </c>
      <c r="R23" s="7">
        <v>0</v>
      </c>
      <c r="S23" s="7">
        <v>0</v>
      </c>
      <c r="T23" s="7">
        <v>27192000000</v>
      </c>
      <c r="U23" s="7">
        <v>0</v>
      </c>
      <c r="V23" s="7">
        <v>0</v>
      </c>
      <c r="W23" s="7">
        <v>27192000000</v>
      </c>
      <c r="X23" s="7">
        <v>0</v>
      </c>
      <c r="Y23" s="7">
        <v>0</v>
      </c>
      <c r="Z23" s="7">
        <v>0</v>
      </c>
      <c r="AA23" s="7">
        <v>0</v>
      </c>
    </row>
    <row r="24" spans="1:27" ht="33.75" x14ac:dyDescent="0.25">
      <c r="A24" s="4" t="s">
        <v>33</v>
      </c>
      <c r="B24" s="5" t="s">
        <v>34</v>
      </c>
      <c r="C24" s="6" t="s">
        <v>95</v>
      </c>
      <c r="D24" s="4" t="s">
        <v>81</v>
      </c>
      <c r="E24" s="4" t="s">
        <v>92</v>
      </c>
      <c r="F24" s="4" t="s">
        <v>83</v>
      </c>
      <c r="G24" s="4" t="s">
        <v>96</v>
      </c>
      <c r="H24" s="4"/>
      <c r="I24" s="4"/>
      <c r="J24" s="4"/>
      <c r="K24" s="4"/>
      <c r="L24" s="4"/>
      <c r="M24" s="4" t="s">
        <v>38</v>
      </c>
      <c r="N24" s="4" t="s">
        <v>39</v>
      </c>
      <c r="O24" s="4" t="s">
        <v>40</v>
      </c>
      <c r="P24" s="5" t="s">
        <v>97</v>
      </c>
      <c r="Q24" s="7">
        <v>3500000000</v>
      </c>
      <c r="R24" s="7">
        <v>0</v>
      </c>
      <c r="S24" s="7">
        <v>0</v>
      </c>
      <c r="T24" s="7">
        <v>3500000000</v>
      </c>
      <c r="U24" s="7">
        <v>0</v>
      </c>
      <c r="V24" s="7">
        <v>0</v>
      </c>
      <c r="W24" s="7">
        <v>3500000000</v>
      </c>
      <c r="X24" s="7">
        <v>0</v>
      </c>
      <c r="Y24" s="7">
        <v>0</v>
      </c>
      <c r="Z24" s="7">
        <v>0</v>
      </c>
      <c r="AA24" s="7">
        <v>0</v>
      </c>
    </row>
    <row r="25" spans="1:27" ht="45" x14ac:dyDescent="0.25">
      <c r="A25" s="4" t="s">
        <v>33</v>
      </c>
      <c r="B25" s="5" t="s">
        <v>34</v>
      </c>
      <c r="C25" s="6" t="s">
        <v>98</v>
      </c>
      <c r="D25" s="4" t="s">
        <v>81</v>
      </c>
      <c r="E25" s="4" t="s">
        <v>92</v>
      </c>
      <c r="F25" s="4" t="s">
        <v>83</v>
      </c>
      <c r="G25" s="4" t="s">
        <v>99</v>
      </c>
      <c r="H25" s="4"/>
      <c r="I25" s="4"/>
      <c r="J25" s="4"/>
      <c r="K25" s="4"/>
      <c r="L25" s="4"/>
      <c r="M25" s="4" t="s">
        <v>38</v>
      </c>
      <c r="N25" s="4" t="s">
        <v>39</v>
      </c>
      <c r="O25" s="4" t="s">
        <v>40</v>
      </c>
      <c r="P25" s="5" t="s">
        <v>100</v>
      </c>
      <c r="Q25" s="7">
        <v>4700000000</v>
      </c>
      <c r="R25" s="7">
        <v>0</v>
      </c>
      <c r="S25" s="7">
        <v>0</v>
      </c>
      <c r="T25" s="7">
        <v>4700000000</v>
      </c>
      <c r="U25" s="7">
        <v>0</v>
      </c>
      <c r="V25" s="7">
        <v>2959501667</v>
      </c>
      <c r="W25" s="7">
        <v>1740498333</v>
      </c>
      <c r="X25" s="7">
        <v>2959501667</v>
      </c>
      <c r="Y25" s="7">
        <v>0</v>
      </c>
      <c r="Z25" s="7">
        <v>0</v>
      </c>
      <c r="AA25" s="7">
        <v>0</v>
      </c>
    </row>
    <row r="26" spans="1:27" ht="67.5" x14ac:dyDescent="0.25">
      <c r="A26" s="4" t="s">
        <v>33</v>
      </c>
      <c r="B26" s="5" t="s">
        <v>34</v>
      </c>
      <c r="C26" s="6" t="s">
        <v>101</v>
      </c>
      <c r="D26" s="4" t="s">
        <v>81</v>
      </c>
      <c r="E26" s="4" t="s">
        <v>92</v>
      </c>
      <c r="F26" s="4" t="s">
        <v>83</v>
      </c>
      <c r="G26" s="4" t="s">
        <v>102</v>
      </c>
      <c r="H26" s="4"/>
      <c r="I26" s="4"/>
      <c r="J26" s="4"/>
      <c r="K26" s="4"/>
      <c r="L26" s="4"/>
      <c r="M26" s="4" t="s">
        <v>38</v>
      </c>
      <c r="N26" s="4" t="s">
        <v>39</v>
      </c>
      <c r="O26" s="4" t="s">
        <v>40</v>
      </c>
      <c r="P26" s="5" t="s">
        <v>103</v>
      </c>
      <c r="Q26" s="7">
        <v>5000000000</v>
      </c>
      <c r="R26" s="7">
        <v>0</v>
      </c>
      <c r="S26" s="7">
        <v>0</v>
      </c>
      <c r="T26" s="7">
        <v>5000000000</v>
      </c>
      <c r="U26" s="7">
        <v>0</v>
      </c>
      <c r="V26" s="7">
        <v>0</v>
      </c>
      <c r="W26" s="7">
        <v>5000000000</v>
      </c>
      <c r="X26" s="7">
        <v>0</v>
      </c>
      <c r="Y26" s="7">
        <v>0</v>
      </c>
      <c r="Z26" s="7">
        <v>0</v>
      </c>
      <c r="AA26" s="7">
        <v>0</v>
      </c>
    </row>
    <row r="27" spans="1:27" ht="112.5" x14ac:dyDescent="0.25">
      <c r="A27" s="4" t="s">
        <v>33</v>
      </c>
      <c r="B27" s="5" t="s">
        <v>34</v>
      </c>
      <c r="C27" s="6" t="s">
        <v>104</v>
      </c>
      <c r="D27" s="4" t="s">
        <v>81</v>
      </c>
      <c r="E27" s="4" t="s">
        <v>92</v>
      </c>
      <c r="F27" s="4" t="s">
        <v>83</v>
      </c>
      <c r="G27" s="4" t="s">
        <v>105</v>
      </c>
      <c r="H27" s="4"/>
      <c r="I27" s="4"/>
      <c r="J27" s="4"/>
      <c r="K27" s="4"/>
      <c r="L27" s="4"/>
      <c r="M27" s="4" t="s">
        <v>38</v>
      </c>
      <c r="N27" s="4" t="s">
        <v>39</v>
      </c>
      <c r="O27" s="4" t="s">
        <v>40</v>
      </c>
      <c r="P27" s="5" t="s">
        <v>106</v>
      </c>
      <c r="Q27" s="7">
        <v>3000000000</v>
      </c>
      <c r="R27" s="7">
        <v>0</v>
      </c>
      <c r="S27" s="7">
        <v>0</v>
      </c>
      <c r="T27" s="7">
        <v>3000000000</v>
      </c>
      <c r="U27" s="7">
        <v>0</v>
      </c>
      <c r="V27" s="7">
        <v>0</v>
      </c>
      <c r="W27" s="7">
        <v>3000000000</v>
      </c>
      <c r="X27" s="7">
        <v>0</v>
      </c>
      <c r="Y27" s="7">
        <v>0</v>
      </c>
      <c r="Z27" s="7">
        <v>0</v>
      </c>
      <c r="AA27" s="7">
        <v>0</v>
      </c>
    </row>
    <row r="28" spans="1:27" ht="112.5" x14ac:dyDescent="0.25">
      <c r="A28" s="4" t="s">
        <v>33</v>
      </c>
      <c r="B28" s="5" t="s">
        <v>34</v>
      </c>
      <c r="C28" s="6" t="s">
        <v>104</v>
      </c>
      <c r="D28" s="4" t="s">
        <v>81</v>
      </c>
      <c r="E28" s="4" t="s">
        <v>92</v>
      </c>
      <c r="F28" s="4" t="s">
        <v>83</v>
      </c>
      <c r="G28" s="4" t="s">
        <v>105</v>
      </c>
      <c r="H28" s="4"/>
      <c r="I28" s="4"/>
      <c r="J28" s="4"/>
      <c r="K28" s="4"/>
      <c r="L28" s="4"/>
      <c r="M28" s="4" t="s">
        <v>38</v>
      </c>
      <c r="N28" s="4" t="s">
        <v>75</v>
      </c>
      <c r="O28" s="4" t="s">
        <v>40</v>
      </c>
      <c r="P28" s="5" t="s">
        <v>106</v>
      </c>
      <c r="Q28" s="7">
        <v>102808000000</v>
      </c>
      <c r="R28" s="7">
        <v>0</v>
      </c>
      <c r="S28" s="7">
        <v>0</v>
      </c>
      <c r="T28" s="7">
        <v>102808000000</v>
      </c>
      <c r="U28" s="7">
        <v>0</v>
      </c>
      <c r="V28" s="7">
        <v>0</v>
      </c>
      <c r="W28" s="7">
        <v>102808000000</v>
      </c>
      <c r="X28" s="7">
        <v>0</v>
      </c>
      <c r="Y28" s="7">
        <v>0</v>
      </c>
      <c r="Z28" s="7">
        <v>0</v>
      </c>
      <c r="AA28" s="7">
        <v>0</v>
      </c>
    </row>
    <row r="29" spans="1:27" x14ac:dyDescent="0.25">
      <c r="A29" s="4" t="s">
        <v>1</v>
      </c>
      <c r="B29" s="5" t="s">
        <v>1</v>
      </c>
      <c r="C29" s="6" t="s">
        <v>1</v>
      </c>
      <c r="D29" s="4" t="s">
        <v>1</v>
      </c>
      <c r="E29" s="4" t="s">
        <v>1</v>
      </c>
      <c r="F29" s="4" t="s">
        <v>1</v>
      </c>
      <c r="G29" s="4" t="s">
        <v>1</v>
      </c>
      <c r="H29" s="4" t="s">
        <v>1</v>
      </c>
      <c r="I29" s="4" t="s">
        <v>1</v>
      </c>
      <c r="J29" s="4" t="s">
        <v>1</v>
      </c>
      <c r="K29" s="4" t="s">
        <v>1</v>
      </c>
      <c r="L29" s="4" t="s">
        <v>1</v>
      </c>
      <c r="M29" s="4" t="s">
        <v>1</v>
      </c>
      <c r="N29" s="4" t="s">
        <v>1</v>
      </c>
      <c r="O29" s="4" t="s">
        <v>1</v>
      </c>
      <c r="P29" s="5" t="s">
        <v>1</v>
      </c>
      <c r="Q29" s="7">
        <v>941175326026</v>
      </c>
      <c r="R29" s="7">
        <v>0</v>
      </c>
      <c r="S29" s="7">
        <v>0</v>
      </c>
      <c r="T29" s="7">
        <v>941175326026</v>
      </c>
      <c r="U29" s="7">
        <v>70000000000</v>
      </c>
      <c r="V29" s="7">
        <v>696392712630.44995</v>
      </c>
      <c r="W29" s="7">
        <v>174782613395.54999</v>
      </c>
      <c r="X29" s="7">
        <v>92248272039.100006</v>
      </c>
      <c r="Y29" s="7">
        <v>44296460780.550003</v>
      </c>
      <c r="Z29" s="7">
        <v>44078246350.110001</v>
      </c>
      <c r="AA29" s="7">
        <v>42502549260.839996</v>
      </c>
    </row>
    <row r="30" spans="1:27" x14ac:dyDescent="0.25">
      <c r="A30" s="4" t="s">
        <v>1</v>
      </c>
      <c r="B30" s="8" t="s">
        <v>1</v>
      </c>
      <c r="C30" s="6" t="s">
        <v>1</v>
      </c>
      <c r="D30" s="4" t="s">
        <v>1</v>
      </c>
      <c r="E30" s="4" t="s">
        <v>1</v>
      </c>
      <c r="F30" s="4" t="s">
        <v>1</v>
      </c>
      <c r="G30" s="4" t="s">
        <v>1</v>
      </c>
      <c r="H30" s="4" t="s">
        <v>1</v>
      </c>
      <c r="I30" s="4" t="s">
        <v>1</v>
      </c>
      <c r="J30" s="4" t="s">
        <v>1</v>
      </c>
      <c r="K30" s="4" t="s">
        <v>1</v>
      </c>
      <c r="L30" s="4" t="s">
        <v>1</v>
      </c>
      <c r="M30" s="4" t="s">
        <v>1</v>
      </c>
      <c r="N30" s="4" t="s">
        <v>1</v>
      </c>
      <c r="O30" s="4" t="s">
        <v>1</v>
      </c>
      <c r="P30" s="5" t="s">
        <v>1</v>
      </c>
      <c r="Q30" s="9" t="s">
        <v>1</v>
      </c>
      <c r="R30" s="9" t="s">
        <v>1</v>
      </c>
      <c r="S30" s="9" t="s">
        <v>1</v>
      </c>
      <c r="T30" s="9" t="s">
        <v>1</v>
      </c>
      <c r="U30" s="9" t="s">
        <v>1</v>
      </c>
      <c r="V30" s="9" t="s">
        <v>1</v>
      </c>
      <c r="W30" s="9" t="s">
        <v>1</v>
      </c>
      <c r="X30" s="9" t="s">
        <v>1</v>
      </c>
      <c r="Y30" s="9" t="s">
        <v>1</v>
      </c>
      <c r="Z30" s="9" t="s">
        <v>1</v>
      </c>
      <c r="AA30" s="9" t="s">
        <v>1</v>
      </c>
    </row>
    <row r="31" spans="1:27" ht="0" hidden="1" customHeight="1" x14ac:dyDescent="0.25"/>
    <row r="32" spans="1:27" ht="33.950000000000003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showGridLines="0" tabSelected="1" zoomScaleNormal="100" workbookViewId="0"/>
  </sheetViews>
  <sheetFormatPr baseColWidth="10" defaultRowHeight="11.25" x14ac:dyDescent="0.2"/>
  <cols>
    <col min="1" max="1" width="14.7109375" style="13" customWidth="1"/>
    <col min="2" max="2" width="45.7109375" style="13" customWidth="1"/>
    <col min="3" max="10" width="15.7109375" style="13" customWidth="1"/>
    <col min="11" max="11" width="8.7109375" style="13" customWidth="1"/>
    <col min="12" max="14" width="15.7109375" style="13" customWidth="1"/>
    <col min="15" max="15" width="8.7109375" style="13" customWidth="1"/>
    <col min="16" max="16384" width="11.42578125" style="13"/>
  </cols>
  <sheetData>
    <row r="1" spans="1:15" ht="24.95" customHeight="1" x14ac:dyDescent="0.2">
      <c r="A1" s="15" t="s">
        <v>107</v>
      </c>
      <c r="B1" s="16" t="s">
        <v>34</v>
      </c>
      <c r="C1" s="12"/>
      <c r="D1" s="12" t="s">
        <v>1</v>
      </c>
      <c r="E1" s="12" t="s">
        <v>1</v>
      </c>
      <c r="F1" s="12" t="s">
        <v>1</v>
      </c>
      <c r="G1" s="12" t="s">
        <v>1</v>
      </c>
      <c r="H1" s="12" t="s">
        <v>1</v>
      </c>
      <c r="I1" s="12" t="s">
        <v>1</v>
      </c>
      <c r="J1" s="12" t="s">
        <v>1</v>
      </c>
      <c r="K1" s="12"/>
      <c r="L1" s="12" t="s">
        <v>1</v>
      </c>
      <c r="M1" s="12" t="s">
        <v>1</v>
      </c>
      <c r="N1" s="12" t="s">
        <v>1</v>
      </c>
      <c r="O1" s="12"/>
    </row>
    <row r="2" spans="1:15" ht="24.95" customHeight="1" x14ac:dyDescent="0.2">
      <c r="A2" s="15" t="s">
        <v>0</v>
      </c>
      <c r="B2" s="16">
        <v>2020</v>
      </c>
      <c r="C2" s="12" t="s">
        <v>1</v>
      </c>
      <c r="D2" s="12" t="s">
        <v>1</v>
      </c>
      <c r="E2" s="12" t="s">
        <v>1</v>
      </c>
      <c r="F2" s="12" t="s">
        <v>1</v>
      </c>
      <c r="G2" s="12" t="s">
        <v>1</v>
      </c>
      <c r="H2" s="12" t="s">
        <v>1</v>
      </c>
      <c r="I2" s="12" t="s">
        <v>1</v>
      </c>
      <c r="J2" s="12" t="s">
        <v>1</v>
      </c>
      <c r="K2" s="12"/>
      <c r="L2" s="12" t="s">
        <v>1</v>
      </c>
      <c r="M2" s="12" t="s">
        <v>1</v>
      </c>
      <c r="N2" s="12" t="s">
        <v>1</v>
      </c>
      <c r="O2" s="12"/>
    </row>
    <row r="3" spans="1:15" ht="24.95" customHeight="1" x14ac:dyDescent="0.2">
      <c r="A3" s="17" t="s">
        <v>108</v>
      </c>
      <c r="B3" s="18">
        <v>43861</v>
      </c>
      <c r="C3" s="12" t="s">
        <v>1</v>
      </c>
      <c r="D3" s="12" t="s">
        <v>1</v>
      </c>
      <c r="E3" s="12" t="s">
        <v>1</v>
      </c>
      <c r="F3" s="12" t="s">
        <v>1</v>
      </c>
      <c r="G3" s="12" t="s">
        <v>1</v>
      </c>
      <c r="H3" s="12" t="s">
        <v>1</v>
      </c>
      <c r="I3" s="12" t="s">
        <v>1</v>
      </c>
      <c r="J3" s="12" t="s">
        <v>1</v>
      </c>
      <c r="K3" s="12"/>
      <c r="L3" s="12" t="s">
        <v>1</v>
      </c>
      <c r="M3" s="12" t="s">
        <v>1</v>
      </c>
      <c r="N3" s="12" t="s">
        <v>1</v>
      </c>
      <c r="O3" s="12"/>
    </row>
    <row r="4" spans="1:15" ht="24.95" customHeight="1" x14ac:dyDescent="0.2">
      <c r="A4" s="21" t="s">
        <v>8</v>
      </c>
      <c r="B4" s="21" t="s">
        <v>21</v>
      </c>
      <c r="C4" s="21" t="s">
        <v>22</v>
      </c>
      <c r="D4" s="21" t="s">
        <v>23</v>
      </c>
      <c r="E4" s="21" t="s">
        <v>24</v>
      </c>
      <c r="F4" s="21" t="s">
        <v>25</v>
      </c>
      <c r="G4" s="21" t="s">
        <v>26</v>
      </c>
      <c r="H4" s="21" t="s">
        <v>27</v>
      </c>
      <c r="I4" s="21" t="s">
        <v>28</v>
      </c>
      <c r="J4" s="21" t="s">
        <v>29</v>
      </c>
      <c r="K4" s="21" t="s">
        <v>115</v>
      </c>
      <c r="L4" s="21" t="s">
        <v>30</v>
      </c>
      <c r="M4" s="21" t="s">
        <v>31</v>
      </c>
      <c r="N4" s="21" t="s">
        <v>32</v>
      </c>
      <c r="O4" s="21" t="s">
        <v>115</v>
      </c>
    </row>
    <row r="5" spans="1:15" ht="24.95" customHeight="1" x14ac:dyDescent="0.2">
      <c r="A5" s="10" t="s">
        <v>35</v>
      </c>
      <c r="B5" s="11" t="s">
        <v>41</v>
      </c>
      <c r="C5" s="14">
        <v>416021000000</v>
      </c>
      <c r="D5" s="14">
        <v>0</v>
      </c>
      <c r="E5" s="14">
        <v>0</v>
      </c>
      <c r="F5" s="14">
        <v>416021000000</v>
      </c>
      <c r="G5" s="14">
        <v>0</v>
      </c>
      <c r="H5" s="14">
        <v>416021000000</v>
      </c>
      <c r="I5" s="14">
        <v>0</v>
      </c>
      <c r="J5" s="14">
        <v>32097820489</v>
      </c>
      <c r="K5" s="26">
        <f>J5/F5</f>
        <v>7.7154327519524252E-2</v>
      </c>
      <c r="L5" s="14">
        <v>32097820489</v>
      </c>
      <c r="M5" s="14">
        <v>32097820489</v>
      </c>
      <c r="N5" s="14">
        <v>32073816686</v>
      </c>
      <c r="O5" s="26">
        <f>N5/F5</f>
        <v>7.7096628982671542E-2</v>
      </c>
    </row>
    <row r="6" spans="1:15" ht="24.95" customHeight="1" x14ac:dyDescent="0.2">
      <c r="A6" s="10" t="s">
        <v>42</v>
      </c>
      <c r="B6" s="11" t="s">
        <v>44</v>
      </c>
      <c r="C6" s="14">
        <v>140542000000</v>
      </c>
      <c r="D6" s="14">
        <v>0</v>
      </c>
      <c r="E6" s="14">
        <v>0</v>
      </c>
      <c r="F6" s="14">
        <v>140542000000</v>
      </c>
      <c r="G6" s="14">
        <v>0</v>
      </c>
      <c r="H6" s="14">
        <v>140542000000</v>
      </c>
      <c r="I6" s="14">
        <v>0</v>
      </c>
      <c r="J6" s="14">
        <v>9593290070</v>
      </c>
      <c r="K6" s="26">
        <f t="shared" ref="K6:K33" si="0">J6/F6</f>
        <v>6.8259239729048973E-2</v>
      </c>
      <c r="L6" s="14">
        <v>9593290070</v>
      </c>
      <c r="M6" s="14">
        <v>9464366553</v>
      </c>
      <c r="N6" s="14">
        <v>8149356153</v>
      </c>
      <c r="O6" s="26">
        <f t="shared" ref="O6:O33" si="1">N6/F6</f>
        <v>5.7985201242333251E-2</v>
      </c>
    </row>
    <row r="7" spans="1:15" ht="24.95" customHeight="1" x14ac:dyDescent="0.2">
      <c r="A7" s="10" t="s">
        <v>45</v>
      </c>
      <c r="B7" s="11" t="s">
        <v>47</v>
      </c>
      <c r="C7" s="14">
        <v>68841000000</v>
      </c>
      <c r="D7" s="14">
        <v>0</v>
      </c>
      <c r="E7" s="14">
        <v>0</v>
      </c>
      <c r="F7" s="14">
        <v>68841000000</v>
      </c>
      <c r="G7" s="14">
        <v>0</v>
      </c>
      <c r="H7" s="14">
        <v>68841000000</v>
      </c>
      <c r="I7" s="14">
        <v>0</v>
      </c>
      <c r="J7" s="14">
        <v>1685422005</v>
      </c>
      <c r="K7" s="26">
        <f t="shared" si="0"/>
        <v>2.4482822809081796E-2</v>
      </c>
      <c r="L7" s="14">
        <v>1685422005</v>
      </c>
      <c r="M7" s="14">
        <v>1685422005</v>
      </c>
      <c r="N7" s="14">
        <v>1671249716</v>
      </c>
      <c r="O7" s="26">
        <f t="shared" si="1"/>
        <v>2.427695292049796E-2</v>
      </c>
    </row>
    <row r="8" spans="1:15" ht="24.95" customHeight="1" x14ac:dyDescent="0.2">
      <c r="A8" s="22"/>
      <c r="B8" s="19" t="s">
        <v>109</v>
      </c>
      <c r="C8" s="20">
        <f>SUM(C5:C7)</f>
        <v>625404000000</v>
      </c>
      <c r="D8" s="20">
        <f t="shared" ref="D8:E8" si="2">SUM(D5:D7)</f>
        <v>0</v>
      </c>
      <c r="E8" s="20">
        <f t="shared" si="2"/>
        <v>0</v>
      </c>
      <c r="F8" s="20">
        <f>SUM(F5:F7)</f>
        <v>625404000000</v>
      </c>
      <c r="G8" s="20">
        <f>SUM(G5:G7)</f>
        <v>0</v>
      </c>
      <c r="H8" s="20">
        <f t="shared" ref="H8:N8" si="3">SUM(H5:H7)</f>
        <v>625404000000</v>
      </c>
      <c r="I8" s="20">
        <f t="shared" si="3"/>
        <v>0</v>
      </c>
      <c r="J8" s="20">
        <f t="shared" si="3"/>
        <v>43376532564</v>
      </c>
      <c r="K8" s="27">
        <f t="shared" si="0"/>
        <v>6.9357619337260396E-2</v>
      </c>
      <c r="L8" s="20">
        <f t="shared" si="3"/>
        <v>43376532564</v>
      </c>
      <c r="M8" s="20">
        <f t="shared" si="3"/>
        <v>43247609047</v>
      </c>
      <c r="N8" s="20">
        <f t="shared" si="3"/>
        <v>41894422555</v>
      </c>
      <c r="O8" s="27">
        <f t="shared" si="1"/>
        <v>6.6987775190117102E-2</v>
      </c>
    </row>
    <row r="9" spans="1:15" ht="24.95" customHeight="1" x14ac:dyDescent="0.2">
      <c r="A9" s="10" t="s">
        <v>48</v>
      </c>
      <c r="B9" s="11" t="s">
        <v>49</v>
      </c>
      <c r="C9" s="14">
        <v>32878000000</v>
      </c>
      <c r="D9" s="14">
        <v>0</v>
      </c>
      <c r="E9" s="14">
        <v>0</v>
      </c>
      <c r="F9" s="14">
        <v>32878000000</v>
      </c>
      <c r="G9" s="14">
        <v>0</v>
      </c>
      <c r="H9" s="14">
        <v>27620601182.970001</v>
      </c>
      <c r="I9" s="14">
        <v>5257398817.0299997</v>
      </c>
      <c r="J9" s="14">
        <v>20034174495.810001</v>
      </c>
      <c r="K9" s="26">
        <f t="shared" si="0"/>
        <v>0.60934894141401552</v>
      </c>
      <c r="L9" s="14">
        <v>717408314.44000006</v>
      </c>
      <c r="M9" s="14">
        <v>674740803.29999995</v>
      </c>
      <c r="N9" s="14">
        <v>540305487.07000005</v>
      </c>
      <c r="O9" s="26">
        <f t="shared" si="1"/>
        <v>1.6433648247156155E-2</v>
      </c>
    </row>
    <row r="10" spans="1:15" ht="24.95" customHeight="1" x14ac:dyDescent="0.2">
      <c r="A10" s="22"/>
      <c r="B10" s="19" t="s">
        <v>110</v>
      </c>
      <c r="C10" s="20">
        <f>SUM(C9)</f>
        <v>32878000000</v>
      </c>
      <c r="D10" s="20">
        <f t="shared" ref="D10:O10" si="4">SUM(D9)</f>
        <v>0</v>
      </c>
      <c r="E10" s="20">
        <f t="shared" si="4"/>
        <v>0</v>
      </c>
      <c r="F10" s="20">
        <f t="shared" si="4"/>
        <v>32878000000</v>
      </c>
      <c r="G10" s="20">
        <f t="shared" si="4"/>
        <v>0</v>
      </c>
      <c r="H10" s="20">
        <f t="shared" si="4"/>
        <v>27620601182.970001</v>
      </c>
      <c r="I10" s="20">
        <f t="shared" si="4"/>
        <v>5257398817.0299997</v>
      </c>
      <c r="J10" s="20">
        <f t="shared" si="4"/>
        <v>20034174495.810001</v>
      </c>
      <c r="K10" s="27">
        <f t="shared" si="0"/>
        <v>0.60934894141401552</v>
      </c>
      <c r="L10" s="20">
        <f t="shared" si="4"/>
        <v>717408314.44000006</v>
      </c>
      <c r="M10" s="20">
        <f t="shared" si="4"/>
        <v>674740803.29999995</v>
      </c>
      <c r="N10" s="20">
        <f t="shared" si="4"/>
        <v>540305487.07000005</v>
      </c>
      <c r="O10" s="27">
        <f t="shared" si="1"/>
        <v>1.6433648247156155E-2</v>
      </c>
    </row>
    <row r="11" spans="1:15" ht="24.95" customHeight="1" x14ac:dyDescent="0.2">
      <c r="A11" s="10" t="s">
        <v>50</v>
      </c>
      <c r="B11" s="11" t="s">
        <v>52</v>
      </c>
      <c r="C11" s="14">
        <v>294000000</v>
      </c>
      <c r="D11" s="14">
        <v>0</v>
      </c>
      <c r="E11" s="14">
        <v>0</v>
      </c>
      <c r="F11" s="14">
        <v>294000000</v>
      </c>
      <c r="G11" s="14">
        <v>0</v>
      </c>
      <c r="H11" s="14">
        <v>0</v>
      </c>
      <c r="I11" s="14">
        <v>294000000</v>
      </c>
      <c r="J11" s="14">
        <v>0</v>
      </c>
      <c r="K11" s="26">
        <f t="shared" si="0"/>
        <v>0</v>
      </c>
      <c r="L11" s="14">
        <v>0</v>
      </c>
      <c r="M11" s="14">
        <v>0</v>
      </c>
      <c r="N11" s="14">
        <v>0</v>
      </c>
      <c r="O11" s="26">
        <f t="shared" si="1"/>
        <v>0</v>
      </c>
    </row>
    <row r="12" spans="1:15" ht="24.95" customHeight="1" x14ac:dyDescent="0.2">
      <c r="A12" s="10" t="s">
        <v>53</v>
      </c>
      <c r="B12" s="11" t="s">
        <v>55</v>
      </c>
      <c r="C12" s="14">
        <v>70000000000</v>
      </c>
      <c r="D12" s="14">
        <v>0</v>
      </c>
      <c r="E12" s="14">
        <v>0</v>
      </c>
      <c r="F12" s="14">
        <v>70000000000</v>
      </c>
      <c r="G12" s="14">
        <v>70000000000</v>
      </c>
      <c r="H12" s="14">
        <v>0</v>
      </c>
      <c r="I12" s="14">
        <v>0</v>
      </c>
      <c r="J12" s="14">
        <v>0</v>
      </c>
      <c r="K12" s="26">
        <f t="shared" si="0"/>
        <v>0</v>
      </c>
      <c r="L12" s="14">
        <v>0</v>
      </c>
      <c r="M12" s="14">
        <v>0</v>
      </c>
      <c r="N12" s="14">
        <v>0</v>
      </c>
      <c r="O12" s="26">
        <f t="shared" si="1"/>
        <v>0</v>
      </c>
    </row>
    <row r="13" spans="1:15" ht="24.95" customHeight="1" x14ac:dyDescent="0.2">
      <c r="A13" s="10" t="s">
        <v>56</v>
      </c>
      <c r="B13" s="11" t="s">
        <v>59</v>
      </c>
      <c r="C13" s="14">
        <v>1857000000</v>
      </c>
      <c r="D13" s="14">
        <v>0</v>
      </c>
      <c r="E13" s="14">
        <v>0</v>
      </c>
      <c r="F13" s="14">
        <v>1857000000</v>
      </c>
      <c r="G13" s="14">
        <v>0</v>
      </c>
      <c r="H13" s="14">
        <v>1857000000</v>
      </c>
      <c r="I13" s="14">
        <v>0</v>
      </c>
      <c r="J13" s="14">
        <v>50429031</v>
      </c>
      <c r="K13" s="26">
        <f t="shared" si="0"/>
        <v>2.715618255250404E-2</v>
      </c>
      <c r="L13" s="14">
        <v>50429031</v>
      </c>
      <c r="M13" s="14">
        <v>50429031</v>
      </c>
      <c r="N13" s="14">
        <v>50429031</v>
      </c>
      <c r="O13" s="26">
        <f t="shared" si="1"/>
        <v>2.715618255250404E-2</v>
      </c>
    </row>
    <row r="14" spans="1:15" ht="24.95" customHeight="1" x14ac:dyDescent="0.2">
      <c r="A14" s="10" t="s">
        <v>60</v>
      </c>
      <c r="B14" s="11" t="s">
        <v>62</v>
      </c>
      <c r="C14" s="14">
        <v>5400000000</v>
      </c>
      <c r="D14" s="14">
        <v>0</v>
      </c>
      <c r="E14" s="14">
        <v>0</v>
      </c>
      <c r="F14" s="14">
        <v>5400000000</v>
      </c>
      <c r="G14" s="14">
        <v>0</v>
      </c>
      <c r="H14" s="14">
        <v>234950459.19999999</v>
      </c>
      <c r="I14" s="14">
        <v>5165049540.8000002</v>
      </c>
      <c r="J14" s="14">
        <v>0</v>
      </c>
      <c r="K14" s="26">
        <f t="shared" si="0"/>
        <v>0</v>
      </c>
      <c r="L14" s="14">
        <v>0</v>
      </c>
      <c r="M14" s="14">
        <v>0</v>
      </c>
      <c r="N14" s="14">
        <v>0</v>
      </c>
      <c r="O14" s="26">
        <f t="shared" si="1"/>
        <v>0</v>
      </c>
    </row>
    <row r="15" spans="1:15" ht="24.95" customHeight="1" x14ac:dyDescent="0.2">
      <c r="A15" s="10" t="s">
        <v>63</v>
      </c>
      <c r="B15" s="11" t="s">
        <v>65</v>
      </c>
      <c r="C15" s="14">
        <v>4314000000</v>
      </c>
      <c r="D15" s="14">
        <v>0</v>
      </c>
      <c r="E15" s="14">
        <v>0</v>
      </c>
      <c r="F15" s="14">
        <v>4314000000</v>
      </c>
      <c r="G15" s="14">
        <v>0</v>
      </c>
      <c r="H15" s="14">
        <v>0</v>
      </c>
      <c r="I15" s="14">
        <v>4314000000</v>
      </c>
      <c r="J15" s="14">
        <v>0</v>
      </c>
      <c r="K15" s="26">
        <f t="shared" si="0"/>
        <v>0</v>
      </c>
      <c r="L15" s="14">
        <v>0</v>
      </c>
      <c r="M15" s="14">
        <v>0</v>
      </c>
      <c r="N15" s="14">
        <v>0</v>
      </c>
      <c r="O15" s="26">
        <f t="shared" si="1"/>
        <v>0</v>
      </c>
    </row>
    <row r="16" spans="1:15" ht="24.95" customHeight="1" x14ac:dyDescent="0.2">
      <c r="A16" s="22"/>
      <c r="B16" s="19" t="s">
        <v>111</v>
      </c>
      <c r="C16" s="20">
        <f>SUM(C11:C15)</f>
        <v>81865000000</v>
      </c>
      <c r="D16" s="20">
        <f t="shared" ref="D16:E16" si="5">SUM(D11:D15)</f>
        <v>0</v>
      </c>
      <c r="E16" s="20">
        <f t="shared" si="5"/>
        <v>0</v>
      </c>
      <c r="F16" s="20">
        <f>SUM(F11:F15)</f>
        <v>81865000000</v>
      </c>
      <c r="G16" s="20">
        <f t="shared" ref="G16:N16" si="6">SUM(G11:G15)</f>
        <v>70000000000</v>
      </c>
      <c r="H16" s="20">
        <f t="shared" si="6"/>
        <v>2091950459.2</v>
      </c>
      <c r="I16" s="20">
        <f t="shared" si="6"/>
        <v>9773049540.7999992</v>
      </c>
      <c r="J16" s="20">
        <f t="shared" si="6"/>
        <v>50429031</v>
      </c>
      <c r="K16" s="27">
        <f t="shared" si="0"/>
        <v>6.1600233310938745E-4</v>
      </c>
      <c r="L16" s="20">
        <f t="shared" si="6"/>
        <v>50429031</v>
      </c>
      <c r="M16" s="20">
        <f t="shared" si="6"/>
        <v>50429031</v>
      </c>
      <c r="N16" s="20">
        <f t="shared" si="6"/>
        <v>50429031</v>
      </c>
      <c r="O16" s="27">
        <f t="shared" si="1"/>
        <v>6.1600233310938745E-4</v>
      </c>
    </row>
    <row r="17" spans="1:15" ht="24.95" customHeight="1" x14ac:dyDescent="0.2">
      <c r="A17" s="10" t="s">
        <v>66</v>
      </c>
      <c r="B17" s="11" t="s">
        <v>68</v>
      </c>
      <c r="C17" s="14">
        <v>2137000000</v>
      </c>
      <c r="D17" s="14">
        <v>0</v>
      </c>
      <c r="E17" s="14">
        <v>0</v>
      </c>
      <c r="F17" s="14">
        <v>2137000000</v>
      </c>
      <c r="G17" s="14">
        <v>0</v>
      </c>
      <c r="H17" s="14">
        <v>2137000000</v>
      </c>
      <c r="I17" s="14">
        <v>0</v>
      </c>
      <c r="J17" s="14">
        <v>36078150</v>
      </c>
      <c r="K17" s="26">
        <f t="shared" si="0"/>
        <v>1.6882615816565277E-2</v>
      </c>
      <c r="L17" s="14">
        <v>36078150</v>
      </c>
      <c r="M17" s="14">
        <v>36078150</v>
      </c>
      <c r="N17" s="14">
        <v>1077551</v>
      </c>
      <c r="O17" s="26">
        <f t="shared" si="1"/>
        <v>5.0423537669630318E-4</v>
      </c>
    </row>
    <row r="18" spans="1:15" ht="24.95" customHeight="1" x14ac:dyDescent="0.2">
      <c r="A18" s="22"/>
      <c r="B18" s="19" t="s">
        <v>112</v>
      </c>
      <c r="C18" s="20">
        <f>SUM(C17)</f>
        <v>2137000000</v>
      </c>
      <c r="D18" s="20"/>
      <c r="E18" s="20"/>
      <c r="F18" s="20">
        <f>+F17</f>
        <v>2137000000</v>
      </c>
      <c r="G18" s="20">
        <f t="shared" ref="G18:N18" si="7">+G17</f>
        <v>0</v>
      </c>
      <c r="H18" s="20">
        <f t="shared" si="7"/>
        <v>2137000000</v>
      </c>
      <c r="I18" s="20">
        <f t="shared" si="7"/>
        <v>0</v>
      </c>
      <c r="J18" s="20">
        <f t="shared" si="7"/>
        <v>36078150</v>
      </c>
      <c r="K18" s="27">
        <f t="shared" si="0"/>
        <v>1.6882615816565277E-2</v>
      </c>
      <c r="L18" s="20">
        <f t="shared" si="7"/>
        <v>36078150</v>
      </c>
      <c r="M18" s="20">
        <f t="shared" si="7"/>
        <v>36078150</v>
      </c>
      <c r="N18" s="20">
        <f t="shared" si="7"/>
        <v>1077551</v>
      </c>
      <c r="O18" s="27">
        <f t="shared" si="1"/>
        <v>5.0423537669630318E-4</v>
      </c>
    </row>
    <row r="19" spans="1:15" ht="24.95" customHeight="1" x14ac:dyDescent="0.2">
      <c r="A19" s="10" t="s">
        <v>69</v>
      </c>
      <c r="B19" s="11" t="s">
        <v>71</v>
      </c>
      <c r="C19" s="14">
        <v>970000000</v>
      </c>
      <c r="D19" s="14">
        <v>0</v>
      </c>
      <c r="E19" s="14">
        <v>0</v>
      </c>
      <c r="F19" s="14">
        <v>970000000</v>
      </c>
      <c r="G19" s="14">
        <v>0</v>
      </c>
      <c r="H19" s="14">
        <v>955000000</v>
      </c>
      <c r="I19" s="14">
        <v>15000000</v>
      </c>
      <c r="J19" s="14">
        <v>119134675.11</v>
      </c>
      <c r="K19" s="26">
        <f t="shared" si="0"/>
        <v>0.12281925269072165</v>
      </c>
      <c r="L19" s="14">
        <v>115560586.20999999</v>
      </c>
      <c r="M19" s="14">
        <v>68937183.909999996</v>
      </c>
      <c r="N19" s="14">
        <v>15871649.869999999</v>
      </c>
      <c r="O19" s="26">
        <f t="shared" si="1"/>
        <v>1.6362525639175257E-2</v>
      </c>
    </row>
    <row r="20" spans="1:15" ht="24.95" customHeight="1" x14ac:dyDescent="0.2">
      <c r="A20" s="10" t="s">
        <v>72</v>
      </c>
      <c r="B20" s="11" t="s">
        <v>73</v>
      </c>
      <c r="C20" s="14">
        <v>7000000</v>
      </c>
      <c r="D20" s="14">
        <v>0</v>
      </c>
      <c r="E20" s="14">
        <v>0</v>
      </c>
      <c r="F20" s="14">
        <v>7000000</v>
      </c>
      <c r="G20" s="14">
        <v>0</v>
      </c>
      <c r="H20" s="14">
        <v>5190000</v>
      </c>
      <c r="I20" s="14">
        <v>1810000</v>
      </c>
      <c r="J20" s="14">
        <v>452134.9</v>
      </c>
      <c r="K20" s="26">
        <f t="shared" si="0"/>
        <v>6.4590700000000001E-2</v>
      </c>
      <c r="L20" s="14">
        <v>452134.9</v>
      </c>
      <c r="M20" s="14">
        <v>452134.9</v>
      </c>
      <c r="N20" s="14">
        <v>442986.9</v>
      </c>
      <c r="O20" s="26">
        <f t="shared" si="1"/>
        <v>6.3283842857142864E-2</v>
      </c>
    </row>
    <row r="21" spans="1:15" ht="24.95" customHeight="1" x14ac:dyDescent="0.2">
      <c r="A21" s="10" t="s">
        <v>74</v>
      </c>
      <c r="B21" s="11" t="s">
        <v>77</v>
      </c>
      <c r="C21" s="14">
        <v>767000000</v>
      </c>
      <c r="D21" s="14">
        <v>0</v>
      </c>
      <c r="E21" s="14">
        <v>0</v>
      </c>
      <c r="F21" s="14">
        <v>767000000</v>
      </c>
      <c r="G21" s="14">
        <v>0</v>
      </c>
      <c r="H21" s="14">
        <v>0</v>
      </c>
      <c r="I21" s="14">
        <v>767000000</v>
      </c>
      <c r="J21" s="14">
        <v>0</v>
      </c>
      <c r="K21" s="26">
        <f t="shared" si="0"/>
        <v>0</v>
      </c>
      <c r="L21" s="14">
        <v>0</v>
      </c>
      <c r="M21" s="14">
        <v>0</v>
      </c>
      <c r="N21" s="14">
        <v>0</v>
      </c>
      <c r="O21" s="26">
        <f t="shared" si="1"/>
        <v>0</v>
      </c>
    </row>
    <row r="22" spans="1:15" ht="24.95" customHeight="1" x14ac:dyDescent="0.2">
      <c r="A22" s="10" t="s">
        <v>78</v>
      </c>
      <c r="B22" s="11" t="s">
        <v>79</v>
      </c>
      <c r="C22" s="14">
        <v>31000000</v>
      </c>
      <c r="D22" s="14">
        <v>0</v>
      </c>
      <c r="E22" s="14">
        <v>0</v>
      </c>
      <c r="F22" s="14">
        <v>31000000</v>
      </c>
      <c r="G22" s="14">
        <v>0</v>
      </c>
      <c r="H22" s="14">
        <v>0</v>
      </c>
      <c r="I22" s="14">
        <v>31000000</v>
      </c>
      <c r="J22" s="14">
        <v>0</v>
      </c>
      <c r="K22" s="26">
        <f t="shared" si="0"/>
        <v>0</v>
      </c>
      <c r="L22" s="14">
        <v>0</v>
      </c>
      <c r="M22" s="14">
        <v>0</v>
      </c>
      <c r="N22" s="14">
        <v>0</v>
      </c>
      <c r="O22" s="26">
        <f t="shared" si="1"/>
        <v>0</v>
      </c>
    </row>
    <row r="23" spans="1:15" ht="24.95" customHeight="1" x14ac:dyDescent="0.2">
      <c r="A23" s="22"/>
      <c r="B23" s="19" t="s">
        <v>113</v>
      </c>
      <c r="C23" s="20">
        <f>SUM(C19:C22)</f>
        <v>1775000000</v>
      </c>
      <c r="D23" s="20"/>
      <c r="E23" s="20"/>
      <c r="F23" s="20">
        <f>SUM(F19:F22)</f>
        <v>1775000000</v>
      </c>
      <c r="G23" s="20">
        <f t="shared" ref="G23:N23" si="8">SUM(G19:G22)</f>
        <v>0</v>
      </c>
      <c r="H23" s="20">
        <f t="shared" si="8"/>
        <v>960190000</v>
      </c>
      <c r="I23" s="20">
        <f t="shared" si="8"/>
        <v>814810000</v>
      </c>
      <c r="J23" s="20">
        <f t="shared" si="8"/>
        <v>119586810.01000001</v>
      </c>
      <c r="K23" s="27">
        <f t="shared" si="0"/>
        <v>6.7372850709859156E-2</v>
      </c>
      <c r="L23" s="20">
        <f t="shared" si="8"/>
        <v>116012721.11</v>
      </c>
      <c r="M23" s="20">
        <f t="shared" si="8"/>
        <v>69389318.810000002</v>
      </c>
      <c r="N23" s="20">
        <f t="shared" si="8"/>
        <v>16314636.77</v>
      </c>
      <c r="O23" s="27">
        <f t="shared" si="1"/>
        <v>9.1913446591549292E-3</v>
      </c>
    </row>
    <row r="24" spans="1:15" ht="24.95" customHeight="1" x14ac:dyDescent="0.2">
      <c r="A24" s="23"/>
      <c r="B24" s="24" t="s">
        <v>114</v>
      </c>
      <c r="C24" s="25">
        <f>+C8+C10+C16+C18+C23</f>
        <v>744059000000</v>
      </c>
      <c r="D24" s="25">
        <f>+D8+D10+D16+D18+D23</f>
        <v>0</v>
      </c>
      <c r="E24" s="25">
        <f>+E8+E10+E16+E18+E23</f>
        <v>0</v>
      </c>
      <c r="F24" s="25">
        <f>+F8+F10+F16+F18+F23</f>
        <v>744059000000</v>
      </c>
      <c r="G24" s="25">
        <f t="shared" ref="G24:N24" si="9">+G8+G10+G16+G18+G23</f>
        <v>70000000000</v>
      </c>
      <c r="H24" s="25">
        <f t="shared" si="9"/>
        <v>658213741642.16992</v>
      </c>
      <c r="I24" s="25">
        <f t="shared" si="9"/>
        <v>15845258357.829998</v>
      </c>
      <c r="J24" s="25">
        <f t="shared" si="9"/>
        <v>63616801050.82</v>
      </c>
      <c r="K24" s="28">
        <f t="shared" si="0"/>
        <v>8.5499672809306787E-2</v>
      </c>
      <c r="L24" s="25">
        <f t="shared" si="9"/>
        <v>44296460780.550003</v>
      </c>
      <c r="M24" s="25">
        <f t="shared" si="9"/>
        <v>44078246350.110001</v>
      </c>
      <c r="N24" s="25">
        <f t="shared" si="9"/>
        <v>42502549260.839996</v>
      </c>
      <c r="O24" s="28">
        <f t="shared" si="1"/>
        <v>5.7122552460006526E-2</v>
      </c>
    </row>
    <row r="25" spans="1:15" ht="33.75" x14ac:dyDescent="0.2">
      <c r="A25" s="10" t="s">
        <v>80</v>
      </c>
      <c r="B25" s="11" t="s">
        <v>85</v>
      </c>
      <c r="C25" s="14">
        <v>1000000000</v>
      </c>
      <c r="D25" s="14">
        <v>0</v>
      </c>
      <c r="E25" s="14">
        <v>0</v>
      </c>
      <c r="F25" s="14">
        <v>1000000000</v>
      </c>
      <c r="G25" s="14">
        <v>0</v>
      </c>
      <c r="H25" s="14">
        <v>0</v>
      </c>
      <c r="I25" s="14">
        <v>1000000000</v>
      </c>
      <c r="J25" s="14">
        <v>0</v>
      </c>
      <c r="K25" s="26">
        <f t="shared" si="0"/>
        <v>0</v>
      </c>
      <c r="L25" s="14">
        <v>0</v>
      </c>
      <c r="M25" s="14">
        <v>0</v>
      </c>
      <c r="N25" s="14">
        <v>0</v>
      </c>
      <c r="O25" s="26">
        <f t="shared" si="1"/>
        <v>0</v>
      </c>
    </row>
    <row r="26" spans="1:15" ht="33.75" x14ac:dyDescent="0.2">
      <c r="A26" s="10" t="s">
        <v>86</v>
      </c>
      <c r="B26" s="11" t="s">
        <v>90</v>
      </c>
      <c r="C26" s="14">
        <v>47631000000</v>
      </c>
      <c r="D26" s="14">
        <v>0</v>
      </c>
      <c r="E26" s="14">
        <v>0</v>
      </c>
      <c r="F26" s="14">
        <v>47631000000</v>
      </c>
      <c r="G26" s="14">
        <v>0</v>
      </c>
      <c r="H26" s="14">
        <v>34537469321.279999</v>
      </c>
      <c r="I26" s="14">
        <v>13093530678.719999</v>
      </c>
      <c r="J26" s="14">
        <v>25671969321.279999</v>
      </c>
      <c r="K26" s="26">
        <f t="shared" si="0"/>
        <v>0.53897607275261905</v>
      </c>
      <c r="L26" s="14">
        <v>0</v>
      </c>
      <c r="M26" s="14">
        <v>0</v>
      </c>
      <c r="N26" s="14">
        <v>0</v>
      </c>
      <c r="O26" s="26">
        <f t="shared" si="1"/>
        <v>0</v>
      </c>
    </row>
    <row r="27" spans="1:15" ht="33.75" x14ac:dyDescent="0.2">
      <c r="A27" s="10" t="s">
        <v>91</v>
      </c>
      <c r="B27" s="11" t="s">
        <v>94</v>
      </c>
      <c r="C27" s="14">
        <v>29477326026</v>
      </c>
      <c r="D27" s="14">
        <v>0</v>
      </c>
      <c r="E27" s="14">
        <v>0</v>
      </c>
      <c r="F27" s="14">
        <v>29477326026</v>
      </c>
      <c r="G27" s="14">
        <v>0</v>
      </c>
      <c r="H27" s="14">
        <v>682000000</v>
      </c>
      <c r="I27" s="14">
        <v>28795326026</v>
      </c>
      <c r="J27" s="14">
        <v>0</v>
      </c>
      <c r="K27" s="26">
        <f t="shared" si="0"/>
        <v>0</v>
      </c>
      <c r="L27" s="14">
        <v>0</v>
      </c>
      <c r="M27" s="14">
        <v>0</v>
      </c>
      <c r="N27" s="14">
        <v>0</v>
      </c>
      <c r="O27" s="26">
        <f t="shared" si="1"/>
        <v>0</v>
      </c>
    </row>
    <row r="28" spans="1:15" ht="22.5" x14ac:dyDescent="0.2">
      <c r="A28" s="10" t="s">
        <v>95</v>
      </c>
      <c r="B28" s="11" t="s">
        <v>97</v>
      </c>
      <c r="C28" s="14">
        <v>3500000000</v>
      </c>
      <c r="D28" s="14">
        <v>0</v>
      </c>
      <c r="E28" s="14">
        <v>0</v>
      </c>
      <c r="F28" s="14">
        <v>3500000000</v>
      </c>
      <c r="G28" s="14">
        <v>0</v>
      </c>
      <c r="H28" s="14">
        <v>0</v>
      </c>
      <c r="I28" s="14">
        <v>3500000000</v>
      </c>
      <c r="J28" s="14">
        <v>0</v>
      </c>
      <c r="K28" s="26">
        <f t="shared" si="0"/>
        <v>0</v>
      </c>
      <c r="L28" s="14">
        <v>0</v>
      </c>
      <c r="M28" s="14">
        <v>0</v>
      </c>
      <c r="N28" s="14">
        <v>0</v>
      </c>
      <c r="O28" s="26">
        <f t="shared" si="1"/>
        <v>0</v>
      </c>
    </row>
    <row r="29" spans="1:15" ht="22.5" x14ac:dyDescent="0.2">
      <c r="A29" s="10" t="s">
        <v>98</v>
      </c>
      <c r="B29" s="11" t="s">
        <v>100</v>
      </c>
      <c r="C29" s="14">
        <v>4700000000</v>
      </c>
      <c r="D29" s="14">
        <v>0</v>
      </c>
      <c r="E29" s="14">
        <v>0</v>
      </c>
      <c r="F29" s="14">
        <v>4700000000</v>
      </c>
      <c r="G29" s="14">
        <v>0</v>
      </c>
      <c r="H29" s="14">
        <v>2959501667</v>
      </c>
      <c r="I29" s="14">
        <v>1740498333</v>
      </c>
      <c r="J29" s="14">
        <v>2959501667</v>
      </c>
      <c r="K29" s="26">
        <f t="shared" si="0"/>
        <v>0.62968120574468089</v>
      </c>
      <c r="L29" s="14">
        <v>0</v>
      </c>
      <c r="M29" s="14">
        <v>0</v>
      </c>
      <c r="N29" s="14">
        <v>0</v>
      </c>
      <c r="O29" s="26">
        <f t="shared" si="1"/>
        <v>0</v>
      </c>
    </row>
    <row r="30" spans="1:15" ht="45" x14ac:dyDescent="0.2">
      <c r="A30" s="10" t="s">
        <v>101</v>
      </c>
      <c r="B30" s="11" t="s">
        <v>103</v>
      </c>
      <c r="C30" s="14">
        <v>5000000000</v>
      </c>
      <c r="D30" s="14">
        <v>0</v>
      </c>
      <c r="E30" s="14">
        <v>0</v>
      </c>
      <c r="F30" s="14">
        <v>5000000000</v>
      </c>
      <c r="G30" s="14">
        <v>0</v>
      </c>
      <c r="H30" s="14">
        <v>0</v>
      </c>
      <c r="I30" s="14">
        <v>5000000000</v>
      </c>
      <c r="J30" s="14">
        <v>0</v>
      </c>
      <c r="K30" s="26">
        <f t="shared" si="0"/>
        <v>0</v>
      </c>
      <c r="L30" s="14">
        <v>0</v>
      </c>
      <c r="M30" s="14">
        <v>0</v>
      </c>
      <c r="N30" s="14">
        <v>0</v>
      </c>
      <c r="O30" s="26">
        <f t="shared" si="1"/>
        <v>0</v>
      </c>
    </row>
    <row r="31" spans="1:15" ht="56.25" x14ac:dyDescent="0.2">
      <c r="A31" s="10" t="s">
        <v>104</v>
      </c>
      <c r="B31" s="11" t="s">
        <v>106</v>
      </c>
      <c r="C31" s="14">
        <v>105808000000</v>
      </c>
      <c r="D31" s="14">
        <v>0</v>
      </c>
      <c r="E31" s="14">
        <v>0</v>
      </c>
      <c r="F31" s="14">
        <v>105808000000</v>
      </c>
      <c r="G31" s="14">
        <v>0</v>
      </c>
      <c r="H31" s="14">
        <v>0</v>
      </c>
      <c r="I31" s="14">
        <v>105808000000</v>
      </c>
      <c r="J31" s="14">
        <v>0</v>
      </c>
      <c r="K31" s="26">
        <f t="shared" si="0"/>
        <v>0</v>
      </c>
      <c r="L31" s="14">
        <v>0</v>
      </c>
      <c r="M31" s="14">
        <v>0</v>
      </c>
      <c r="N31" s="14">
        <v>0</v>
      </c>
      <c r="O31" s="26">
        <f t="shared" si="1"/>
        <v>0</v>
      </c>
    </row>
    <row r="32" spans="1:15" ht="24.95" customHeight="1" x14ac:dyDescent="0.2">
      <c r="A32" s="22"/>
      <c r="B32" s="19" t="s">
        <v>116</v>
      </c>
      <c r="C32" s="20">
        <f>SUM(C25:C31)</f>
        <v>197116326026</v>
      </c>
      <c r="D32" s="20">
        <f t="shared" ref="D32:N32" si="10">SUM(D25:D31)</f>
        <v>0</v>
      </c>
      <c r="E32" s="20">
        <f t="shared" si="10"/>
        <v>0</v>
      </c>
      <c r="F32" s="20">
        <f t="shared" si="10"/>
        <v>197116326026</v>
      </c>
      <c r="G32" s="20">
        <f t="shared" si="10"/>
        <v>0</v>
      </c>
      <c r="H32" s="20">
        <f t="shared" si="10"/>
        <v>38178970988.279999</v>
      </c>
      <c r="I32" s="20">
        <f t="shared" si="10"/>
        <v>158937355037.72</v>
      </c>
      <c r="J32" s="20">
        <f t="shared" si="10"/>
        <v>28631470988.279999</v>
      </c>
      <c r="K32" s="27">
        <f t="shared" si="0"/>
        <v>0.14525164691078635</v>
      </c>
      <c r="L32" s="20">
        <f t="shared" si="10"/>
        <v>0</v>
      </c>
      <c r="M32" s="20">
        <f t="shared" si="10"/>
        <v>0</v>
      </c>
      <c r="N32" s="20">
        <f t="shared" si="10"/>
        <v>0</v>
      </c>
      <c r="O32" s="27">
        <f t="shared" si="1"/>
        <v>0</v>
      </c>
    </row>
    <row r="33" spans="1:15" ht="24.95" customHeight="1" x14ac:dyDescent="0.2">
      <c r="A33" s="23"/>
      <c r="B33" s="24" t="s">
        <v>117</v>
      </c>
      <c r="C33" s="25">
        <f>C24+C32</f>
        <v>941175326026</v>
      </c>
      <c r="D33" s="25">
        <f t="shared" ref="D33:N33" si="11">D24+D32</f>
        <v>0</v>
      </c>
      <c r="E33" s="25">
        <f t="shared" si="11"/>
        <v>0</v>
      </c>
      <c r="F33" s="25">
        <f t="shared" si="11"/>
        <v>941175326026</v>
      </c>
      <c r="G33" s="25">
        <f t="shared" si="11"/>
        <v>70000000000</v>
      </c>
      <c r="H33" s="25">
        <f t="shared" si="11"/>
        <v>696392712630.44995</v>
      </c>
      <c r="I33" s="25">
        <f t="shared" si="11"/>
        <v>174782613395.54999</v>
      </c>
      <c r="J33" s="25">
        <f t="shared" si="11"/>
        <v>92248272039.100006</v>
      </c>
      <c r="K33" s="28">
        <f t="shared" si="0"/>
        <v>9.8013908236000272E-2</v>
      </c>
      <c r="L33" s="25">
        <f t="shared" si="11"/>
        <v>44296460780.550003</v>
      </c>
      <c r="M33" s="25">
        <f t="shared" si="11"/>
        <v>44078246350.110001</v>
      </c>
      <c r="N33" s="25">
        <f t="shared" si="11"/>
        <v>42502549260.839996</v>
      </c>
      <c r="O33" s="28">
        <f t="shared" si="1"/>
        <v>4.5159013507400279E-2</v>
      </c>
    </row>
  </sheetData>
  <printOptions horizontalCentered="1" verticalCentered="1"/>
  <pageMargins left="0.78740157480314965" right="0.78740157480314965" top="0.78740157480314965" bottom="0.78740157480314965" header="0.39370078740157483" footer="0.39370078740157483"/>
  <pageSetup paperSize="5" scale="58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REP_EPG034_EjecucionPresupuesta</vt:lpstr>
      <vt:lpstr>31 ENERO 2020</vt:lpstr>
      <vt:lpstr>'31 ENERO 2020'!Área_de_impresión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 Rosmira Barrera Gordillo</dc:creator>
  <cp:lastModifiedBy>Carlos Mauricio Moreno Ramirez</cp:lastModifiedBy>
  <cp:lastPrinted>2020-02-18T19:40:00Z</cp:lastPrinted>
  <dcterms:created xsi:type="dcterms:W3CDTF">2020-02-03T13:34:30Z</dcterms:created>
  <dcterms:modified xsi:type="dcterms:W3CDTF">2020-02-18T19:42:54Z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